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95" windowHeight="15600" tabRatio="694"/>
  </bookViews>
  <sheets>
    <sheet name="FINAL ALL REGIONS" sheetId="1" r:id="rId1"/>
    <sheet name="SORT BY REGION" sheetId="5" r:id="rId2"/>
    <sheet name="ALL FL" sheetId="8" r:id="rId3"/>
    <sheet name="COUNTS A, B" sheetId="7" r:id="rId4"/>
    <sheet name="COUNTS C, D" sheetId="9" r:id="rId5"/>
    <sheet name="COUNTS E, F, BY-PASS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78" i="5" l="1"/>
  <c r="AD78" i="5"/>
  <c r="Z78" i="5"/>
  <c r="N78" i="5"/>
  <c r="AD24" i="5"/>
  <c r="Z24" i="5"/>
  <c r="N24" i="5"/>
  <c r="AD89" i="5"/>
  <c r="Z89" i="5"/>
  <c r="N89" i="5"/>
  <c r="AH63" i="5"/>
  <c r="AD63" i="5"/>
  <c r="Z63" i="5"/>
  <c r="V63" i="5"/>
  <c r="R63" i="5"/>
  <c r="AH101" i="5"/>
  <c r="AD101" i="5"/>
  <c r="Z101" i="5"/>
  <c r="AD34" i="5"/>
  <c r="Z34" i="5"/>
  <c r="V34" i="5"/>
  <c r="R34" i="5"/>
  <c r="AD23" i="5"/>
  <c r="Z23" i="5"/>
  <c r="V23" i="5"/>
  <c r="R23" i="5"/>
  <c r="AH95" i="5"/>
  <c r="AD95" i="5"/>
  <c r="Z95" i="5"/>
  <c r="R95" i="5"/>
  <c r="N95" i="5"/>
  <c r="AH81" i="5"/>
  <c r="AD81" i="5"/>
  <c r="V81" i="5"/>
  <c r="N81" i="5"/>
  <c r="AH70" i="5"/>
  <c r="AD70" i="5"/>
  <c r="Z70" i="5"/>
  <c r="N70" i="5"/>
  <c r="AD19" i="5"/>
  <c r="Z19" i="5"/>
  <c r="V19" i="5"/>
  <c r="R19" i="5"/>
  <c r="N19" i="5"/>
  <c r="AD72" i="5"/>
  <c r="Z72" i="5"/>
  <c r="V72" i="5"/>
  <c r="N72" i="5"/>
  <c r="AH53" i="5"/>
  <c r="AD53" i="5"/>
  <c r="Z53" i="5"/>
  <c r="V53" i="5"/>
  <c r="R53" i="5"/>
  <c r="AD15" i="5"/>
  <c r="Z15" i="5"/>
  <c r="V15" i="5"/>
  <c r="R15" i="5"/>
  <c r="N15" i="5"/>
  <c r="AH62" i="5"/>
  <c r="AD62" i="5"/>
  <c r="Z62" i="5"/>
  <c r="V62" i="5"/>
  <c r="R62" i="5"/>
  <c r="AH52" i="5"/>
  <c r="AD52" i="5"/>
  <c r="Z52" i="5"/>
  <c r="R52" i="5"/>
  <c r="AH31" i="5"/>
  <c r="AD31" i="5"/>
  <c r="Z31" i="5"/>
  <c r="R31" i="5"/>
  <c r="AH88" i="5"/>
  <c r="AD88" i="5"/>
  <c r="Z88" i="5"/>
  <c r="R88" i="5"/>
  <c r="AH107" i="5"/>
  <c r="AD107" i="5"/>
  <c r="Z107" i="5"/>
  <c r="N107" i="5"/>
  <c r="AH69" i="5"/>
  <c r="AD69" i="5"/>
  <c r="Z69" i="5"/>
  <c r="V69" i="5"/>
  <c r="N69" i="5"/>
  <c r="AH58" i="5"/>
  <c r="AD58" i="5"/>
  <c r="Z58" i="5"/>
  <c r="V58" i="5"/>
  <c r="R58" i="5"/>
  <c r="AD33" i="5"/>
  <c r="Z33" i="5"/>
  <c r="V33" i="5"/>
  <c r="R33" i="5"/>
  <c r="AD22" i="5"/>
  <c r="Z22" i="5"/>
  <c r="V22" i="5"/>
  <c r="R22" i="5"/>
  <c r="AD35" i="5"/>
  <c r="Z35" i="5"/>
  <c r="V35" i="5"/>
  <c r="R35" i="5"/>
  <c r="AD25" i="5"/>
  <c r="Z25" i="5"/>
  <c r="V25" i="5"/>
  <c r="R25" i="5"/>
  <c r="N25" i="5"/>
  <c r="AH8" i="5"/>
  <c r="N8" i="5"/>
  <c r="AH94" i="5"/>
  <c r="R94" i="5"/>
  <c r="N94" i="5"/>
  <c r="AH61" i="5"/>
  <c r="AD61" i="5"/>
  <c r="Z61" i="5"/>
  <c r="V61" i="5"/>
  <c r="R61" i="5"/>
  <c r="AH51" i="5"/>
  <c r="AD51" i="5"/>
  <c r="Z51" i="5"/>
  <c r="V51" i="5"/>
  <c r="R51" i="5"/>
  <c r="AD26" i="5"/>
  <c r="Z26" i="5"/>
  <c r="V26" i="5"/>
  <c r="R26" i="5"/>
  <c r="N26" i="5"/>
  <c r="AH50" i="5"/>
  <c r="AD50" i="5"/>
  <c r="Z50" i="5"/>
  <c r="V50" i="5"/>
  <c r="R50" i="5"/>
  <c r="AH68" i="5"/>
  <c r="AD68" i="5"/>
  <c r="Z68" i="5"/>
  <c r="V68" i="5"/>
  <c r="N68" i="5"/>
  <c r="AH57" i="5"/>
  <c r="AD57" i="5"/>
  <c r="Z57" i="5"/>
  <c r="V57" i="5"/>
  <c r="R57" i="5"/>
  <c r="AH100" i="5"/>
  <c r="AD100" i="5"/>
  <c r="Z100" i="5"/>
  <c r="R100" i="5"/>
  <c r="N100" i="5"/>
  <c r="AH77" i="5"/>
  <c r="AD77" i="5"/>
  <c r="Z77" i="5"/>
  <c r="V77" i="5"/>
  <c r="N77" i="5"/>
  <c r="AH111" i="5"/>
  <c r="AD111" i="5"/>
  <c r="V111" i="5"/>
  <c r="R111" i="5"/>
  <c r="N111" i="5"/>
  <c r="AH93" i="5"/>
  <c r="AD93" i="5"/>
  <c r="Z93" i="5"/>
  <c r="R93" i="5"/>
  <c r="N93" i="5"/>
  <c r="AH80" i="5"/>
  <c r="AD80" i="5"/>
  <c r="Z80" i="5"/>
  <c r="V80" i="5"/>
  <c r="N80" i="5"/>
  <c r="AH49" i="5"/>
  <c r="AD49" i="5"/>
  <c r="Z49" i="5"/>
  <c r="V49" i="5"/>
  <c r="R49" i="5"/>
  <c r="AH48" i="5"/>
  <c r="AD48" i="5"/>
  <c r="Z48" i="5"/>
  <c r="V48" i="5"/>
  <c r="R48" i="5"/>
  <c r="AH99" i="5"/>
  <c r="AD99" i="5"/>
  <c r="Z99" i="5"/>
  <c r="R99" i="5"/>
  <c r="N99" i="5"/>
  <c r="AH60" i="5"/>
  <c r="AD60" i="5"/>
  <c r="Z60" i="5"/>
  <c r="V60" i="5"/>
  <c r="R60" i="5"/>
  <c r="AD28" i="5"/>
  <c r="Z28" i="5"/>
  <c r="V28" i="5"/>
  <c r="R28" i="5"/>
  <c r="AD14" i="5"/>
  <c r="Z14" i="5"/>
  <c r="V14" i="5"/>
  <c r="R14" i="5"/>
  <c r="N14" i="5"/>
  <c r="AH106" i="5"/>
  <c r="AD106" i="5"/>
  <c r="Z106" i="5"/>
  <c r="R106" i="5"/>
  <c r="N106" i="5"/>
  <c r="AH98" i="5"/>
  <c r="AD98" i="5"/>
  <c r="Z98" i="5"/>
  <c r="N98" i="5"/>
  <c r="AH76" i="5"/>
  <c r="AD76" i="5"/>
  <c r="Z76" i="5"/>
  <c r="N76" i="5"/>
  <c r="Z7" i="5"/>
  <c r="N7" i="5"/>
  <c r="Z67" i="5"/>
  <c r="N67" i="5"/>
  <c r="AD105" i="5"/>
  <c r="Z105" i="5"/>
  <c r="N105" i="5"/>
  <c r="AH66" i="5"/>
  <c r="AD66" i="5"/>
  <c r="Z66" i="5"/>
  <c r="V66" i="5"/>
  <c r="N66" i="5"/>
  <c r="AH104" i="5"/>
  <c r="AD104" i="5"/>
  <c r="Z104" i="5"/>
  <c r="R104" i="5"/>
  <c r="N104" i="5"/>
  <c r="AH47" i="5"/>
  <c r="AD47" i="5"/>
  <c r="Z47" i="5"/>
  <c r="V47" i="5"/>
  <c r="R47" i="5"/>
  <c r="AH75" i="5"/>
  <c r="AD75" i="5"/>
  <c r="Z75" i="5"/>
  <c r="V75" i="5"/>
  <c r="AH112" i="5"/>
  <c r="AD112" i="5"/>
  <c r="Z112" i="5"/>
  <c r="AH92" i="5"/>
  <c r="AD92" i="5"/>
  <c r="Z92" i="5"/>
  <c r="AH6" i="5"/>
  <c r="Z6" i="5"/>
  <c r="V6" i="5"/>
  <c r="R6" i="5"/>
  <c r="N6" i="5"/>
  <c r="AH44" i="5"/>
  <c r="AD44" i="5"/>
  <c r="Z44" i="5"/>
  <c r="R44" i="5"/>
  <c r="AH87" i="5"/>
  <c r="AD87" i="5"/>
  <c r="Z87" i="5"/>
  <c r="R87" i="5"/>
  <c r="N87" i="5"/>
  <c r="AH56" i="5"/>
  <c r="AD56" i="5"/>
  <c r="Z56" i="5"/>
  <c r="V56" i="5"/>
  <c r="R56" i="5"/>
  <c r="AH91" i="5"/>
  <c r="AD91" i="5"/>
  <c r="Z91" i="5"/>
  <c r="R91" i="5"/>
  <c r="N91" i="5"/>
  <c r="AH55" i="5"/>
  <c r="AD55" i="5"/>
  <c r="Z55" i="5"/>
  <c r="V55" i="5"/>
  <c r="AH82" i="5"/>
  <c r="AD82" i="5"/>
  <c r="Z82" i="5"/>
  <c r="V82" i="5"/>
  <c r="AH97" i="5"/>
  <c r="AD97" i="5"/>
  <c r="Z97" i="5"/>
  <c r="R97" i="5"/>
  <c r="N97" i="5"/>
  <c r="AH86" i="5"/>
  <c r="AD86" i="5"/>
  <c r="Z86" i="5"/>
  <c r="R86" i="5"/>
  <c r="N86" i="5"/>
  <c r="AD13" i="5"/>
  <c r="Z13" i="5"/>
  <c r="V13" i="5"/>
  <c r="R13" i="5"/>
  <c r="N13" i="5"/>
  <c r="AH43" i="5"/>
  <c r="AD43" i="5"/>
  <c r="Z43" i="5"/>
  <c r="AH113" i="5"/>
  <c r="AD113" i="5"/>
  <c r="Z113" i="5"/>
  <c r="AH96" i="5"/>
  <c r="AD96" i="5"/>
  <c r="Z96" i="5"/>
  <c r="AH5" i="5"/>
  <c r="Z5" i="5"/>
  <c r="R5" i="5"/>
  <c r="N5" i="5"/>
  <c r="AH103" i="5"/>
  <c r="AD103" i="5"/>
  <c r="R103" i="5"/>
  <c r="N103" i="5"/>
  <c r="AH90" i="5"/>
  <c r="AD90" i="5"/>
  <c r="Z90" i="5"/>
  <c r="R90" i="5"/>
  <c r="N90" i="5"/>
  <c r="AH37" i="5"/>
  <c r="AD37" i="5"/>
  <c r="Z37" i="5"/>
  <c r="V37" i="5"/>
  <c r="R37" i="5"/>
  <c r="N37" i="5"/>
  <c r="AD21" i="5"/>
  <c r="Z21" i="5"/>
  <c r="R21" i="5"/>
  <c r="AD32" i="5"/>
  <c r="Z32" i="5"/>
  <c r="R32" i="5"/>
  <c r="AD102" i="5"/>
  <c r="Z102" i="5"/>
  <c r="R102" i="5"/>
  <c r="N102" i="5"/>
  <c r="AH110" i="5"/>
  <c r="AD110" i="5"/>
  <c r="V110" i="5"/>
  <c r="R110" i="5"/>
  <c r="N110" i="5"/>
  <c r="AH115" i="5"/>
  <c r="AD115" i="5"/>
  <c r="Z115" i="5"/>
  <c r="V115" i="5"/>
  <c r="N115" i="5"/>
  <c r="AH65" i="5"/>
  <c r="AD65" i="5"/>
  <c r="Z65" i="5"/>
  <c r="V65" i="5"/>
  <c r="N65" i="5"/>
  <c r="AD42" i="5"/>
  <c r="Z42" i="5"/>
  <c r="V42" i="5"/>
  <c r="R42" i="5"/>
  <c r="AH74" i="5"/>
  <c r="AD74" i="5"/>
  <c r="Z74" i="5"/>
  <c r="V74" i="5"/>
  <c r="N74" i="5"/>
  <c r="AH38" i="5"/>
  <c r="Z38" i="5"/>
  <c r="N38" i="5"/>
  <c r="AH79" i="5"/>
  <c r="Z79" i="5"/>
  <c r="N79" i="5"/>
  <c r="AD12" i="5"/>
  <c r="Z12" i="5"/>
  <c r="V12" i="5"/>
  <c r="R12" i="5"/>
  <c r="AH59" i="5"/>
  <c r="AD59" i="5"/>
  <c r="Z59" i="5"/>
  <c r="V59" i="5"/>
  <c r="R59" i="5"/>
  <c r="Z54" i="5"/>
  <c r="V54" i="5"/>
  <c r="R54" i="5"/>
  <c r="Z18" i="5"/>
  <c r="V18" i="5"/>
  <c r="R18" i="5"/>
  <c r="AD30" i="5"/>
  <c r="Z30" i="5"/>
  <c r="V30" i="5"/>
  <c r="R30" i="5"/>
  <c r="N30" i="5"/>
  <c r="AD20" i="5"/>
  <c r="Z20" i="5"/>
  <c r="V20" i="5"/>
  <c r="R20" i="5"/>
  <c r="N20" i="5"/>
  <c r="AD17" i="5"/>
  <c r="Z17" i="5"/>
  <c r="V17" i="5"/>
  <c r="R17" i="5"/>
  <c r="AH41" i="5"/>
  <c r="AD41" i="5"/>
  <c r="Z41" i="5"/>
  <c r="V41" i="5"/>
  <c r="R41" i="5"/>
  <c r="AD27" i="5"/>
  <c r="Z27" i="5"/>
  <c r="V27" i="5"/>
  <c r="R27" i="5"/>
  <c r="N27" i="5"/>
  <c r="AD11" i="5"/>
  <c r="Z11" i="5"/>
  <c r="V11" i="5"/>
  <c r="R11" i="5"/>
  <c r="N11" i="5"/>
  <c r="AD40" i="5"/>
  <c r="Z40" i="5"/>
  <c r="V40" i="5"/>
  <c r="R40" i="5"/>
  <c r="AH71" i="5"/>
  <c r="AD71" i="5"/>
  <c r="Z71" i="5"/>
  <c r="V71" i="5"/>
  <c r="N71" i="5"/>
  <c r="AH36" i="5"/>
  <c r="AD36" i="5"/>
  <c r="Z36" i="5"/>
  <c r="V36" i="5"/>
  <c r="N36" i="5"/>
  <c r="AH108" i="5"/>
  <c r="AD108" i="5"/>
  <c r="Z108" i="5"/>
  <c r="N108" i="5"/>
  <c r="AH83" i="5"/>
  <c r="AD83" i="5"/>
  <c r="Z83" i="5"/>
  <c r="V83" i="5"/>
  <c r="N83" i="5"/>
  <c r="AH116" i="5"/>
  <c r="AD116" i="5"/>
  <c r="Z116" i="5"/>
  <c r="N116" i="5"/>
  <c r="AH73" i="5"/>
  <c r="AD73" i="5"/>
  <c r="Z73" i="5"/>
  <c r="V73" i="5"/>
  <c r="N73" i="5"/>
  <c r="AD29" i="5"/>
  <c r="Z29" i="5"/>
  <c r="V29" i="5"/>
  <c r="R29" i="5"/>
  <c r="AD16" i="5"/>
  <c r="Z16" i="5"/>
  <c r="V16" i="5"/>
  <c r="R16" i="5"/>
  <c r="AH114" i="5"/>
  <c r="AD114" i="5"/>
  <c r="Z114" i="5"/>
  <c r="N114" i="5"/>
  <c r="AH64" i="5"/>
  <c r="AD64" i="5"/>
  <c r="Z64" i="5"/>
  <c r="N64" i="5"/>
  <c r="AH85" i="5"/>
  <c r="AD85" i="5"/>
  <c r="Z85" i="5"/>
  <c r="R85" i="5"/>
  <c r="N85" i="5"/>
  <c r="AH39" i="5"/>
  <c r="AD39" i="5"/>
  <c r="Z39" i="5"/>
  <c r="R39" i="5"/>
  <c r="AH84" i="5"/>
  <c r="AD84" i="5"/>
  <c r="Z84" i="5"/>
  <c r="R84" i="5"/>
  <c r="AD9" i="5"/>
  <c r="Z9" i="5"/>
  <c r="V9" i="5"/>
  <c r="R9" i="5"/>
  <c r="N9" i="5"/>
  <c r="N56" i="1"/>
  <c r="V15" i="1"/>
  <c r="N5" i="1"/>
  <c r="R5" i="1"/>
  <c r="V5" i="1"/>
  <c r="Z5" i="1"/>
  <c r="AD5" i="1"/>
  <c r="R6" i="1"/>
  <c r="Z6" i="1"/>
  <c r="AD6" i="1"/>
  <c r="AH6" i="1"/>
  <c r="R7" i="1"/>
  <c r="Z7" i="1"/>
  <c r="AD7" i="1"/>
  <c r="AH7" i="1"/>
  <c r="N8" i="1"/>
  <c r="R8" i="1"/>
  <c r="Z8" i="1"/>
  <c r="AD8" i="1"/>
  <c r="AH8" i="1"/>
  <c r="N9" i="1"/>
  <c r="Z9" i="1"/>
  <c r="AD9" i="1"/>
  <c r="AH9" i="1"/>
  <c r="N10" i="1"/>
  <c r="Z10" i="1"/>
  <c r="AD10" i="1"/>
  <c r="AH10" i="1"/>
  <c r="R11" i="1"/>
  <c r="V11" i="1"/>
  <c r="Z11" i="1"/>
  <c r="AD11" i="1"/>
  <c r="R12" i="1"/>
  <c r="V12" i="1"/>
  <c r="Z12" i="1"/>
  <c r="AD12" i="1"/>
  <c r="N13" i="1"/>
  <c r="V13" i="1"/>
  <c r="Z13" i="1"/>
  <c r="AD13" i="1"/>
  <c r="AH13" i="1"/>
  <c r="N14" i="1"/>
  <c r="Z14" i="1"/>
  <c r="AD14" i="1"/>
  <c r="AH14" i="1"/>
  <c r="N15" i="1"/>
  <c r="Z15" i="1"/>
  <c r="AD15" i="1"/>
  <c r="AH15" i="1"/>
  <c r="N16" i="1"/>
  <c r="Z16" i="1"/>
  <c r="AD16" i="1"/>
  <c r="AH16" i="1"/>
  <c r="N17" i="1"/>
  <c r="V17" i="1"/>
  <c r="Z17" i="1"/>
  <c r="AD17" i="1"/>
  <c r="AH17" i="1"/>
  <c r="N18" i="1"/>
  <c r="V18" i="1"/>
  <c r="Z18" i="1"/>
  <c r="AD18" i="1"/>
  <c r="AH18" i="1"/>
  <c r="R19" i="1"/>
  <c r="V19" i="1"/>
  <c r="Z19" i="1"/>
  <c r="AD19" i="1"/>
  <c r="N21" i="1"/>
  <c r="R21" i="1"/>
  <c r="V21" i="1"/>
  <c r="Z21" i="1"/>
  <c r="AD21" i="1"/>
  <c r="N22" i="1"/>
  <c r="R22" i="1"/>
  <c r="V22" i="1"/>
  <c r="Z22" i="1"/>
  <c r="AD22" i="1"/>
  <c r="R24" i="1"/>
  <c r="V24" i="1"/>
  <c r="Z24" i="1"/>
  <c r="AD24" i="1"/>
  <c r="AH24" i="1"/>
  <c r="R25" i="1"/>
  <c r="V25" i="1"/>
  <c r="Z25" i="1"/>
  <c r="AD25" i="1"/>
  <c r="N26" i="1"/>
  <c r="R26" i="1"/>
  <c r="V26" i="1"/>
  <c r="Z26" i="1"/>
  <c r="AD26" i="1"/>
  <c r="N27" i="1"/>
  <c r="R27" i="1"/>
  <c r="V27" i="1"/>
  <c r="Z27" i="1"/>
  <c r="AD27" i="1"/>
  <c r="R28" i="1"/>
  <c r="V28" i="1"/>
  <c r="Z28" i="1"/>
  <c r="R29" i="1"/>
  <c r="V29" i="1"/>
  <c r="Z29" i="1"/>
  <c r="R30" i="1"/>
  <c r="V30" i="1"/>
  <c r="Z30" i="1"/>
  <c r="AD30" i="1"/>
  <c r="AH30" i="1"/>
  <c r="R31" i="1"/>
  <c r="V31" i="1"/>
  <c r="Z31" i="1"/>
  <c r="AD31" i="1"/>
  <c r="N32" i="1"/>
  <c r="Z32" i="1"/>
  <c r="AH32" i="1"/>
  <c r="N33" i="1"/>
  <c r="Z33" i="1"/>
  <c r="AH33" i="1"/>
  <c r="N34" i="1"/>
  <c r="V34" i="1"/>
  <c r="Z34" i="1"/>
  <c r="AD34" i="1"/>
  <c r="AH34" i="1"/>
  <c r="R35" i="1"/>
  <c r="V35" i="1"/>
  <c r="Z35" i="1"/>
  <c r="AD35" i="1"/>
  <c r="N36" i="1"/>
  <c r="V36" i="1"/>
  <c r="Z36" i="1"/>
  <c r="AD36" i="1"/>
  <c r="AH36" i="1"/>
  <c r="N37" i="1"/>
  <c r="V37" i="1"/>
  <c r="Z37" i="1"/>
  <c r="AD37" i="1"/>
  <c r="AH37" i="1"/>
  <c r="N38" i="1"/>
  <c r="R38" i="1"/>
  <c r="V38" i="1"/>
  <c r="AD38" i="1"/>
  <c r="AH38" i="1"/>
  <c r="N39" i="1"/>
  <c r="R39" i="1"/>
  <c r="Z39" i="1"/>
  <c r="AD39" i="1"/>
  <c r="R40" i="1"/>
  <c r="Z40" i="1"/>
  <c r="AD40" i="1"/>
  <c r="R41" i="1"/>
  <c r="Z41" i="1"/>
  <c r="AD41" i="1"/>
  <c r="N42" i="1"/>
  <c r="R42" i="1"/>
  <c r="V42" i="1"/>
  <c r="Z42" i="1"/>
  <c r="AD42" i="1"/>
  <c r="AH42" i="1"/>
  <c r="N43" i="1"/>
  <c r="R43" i="1"/>
  <c r="Z43" i="1"/>
  <c r="AD43" i="1"/>
  <c r="AH43" i="1"/>
  <c r="N44" i="1"/>
  <c r="R44" i="1"/>
  <c r="AD44" i="1"/>
  <c r="AH44" i="1"/>
  <c r="N45" i="1"/>
  <c r="R45" i="1"/>
  <c r="Z45" i="1"/>
  <c r="AH45" i="1"/>
  <c r="Z46" i="1"/>
  <c r="AD46" i="1"/>
  <c r="AH46" i="1"/>
  <c r="Z47" i="1"/>
  <c r="AD47" i="1"/>
  <c r="AH47" i="1"/>
  <c r="Z48" i="1"/>
  <c r="AD48" i="1"/>
  <c r="AH48" i="1"/>
  <c r="N49" i="1"/>
  <c r="R49" i="1"/>
  <c r="V49" i="1"/>
  <c r="Z49" i="1"/>
  <c r="AD49" i="1"/>
  <c r="N50" i="1"/>
  <c r="R50" i="1"/>
  <c r="Z50" i="1"/>
  <c r="AD50" i="1"/>
  <c r="AH50" i="1"/>
  <c r="N51" i="1"/>
  <c r="R51" i="1"/>
  <c r="Z51" i="1"/>
  <c r="AD51" i="1"/>
  <c r="AH51" i="1"/>
  <c r="V52" i="1"/>
  <c r="Z52" i="1"/>
  <c r="AD52" i="1"/>
  <c r="AH52" i="1"/>
  <c r="V53" i="1"/>
  <c r="Z53" i="1"/>
  <c r="AD53" i="1"/>
  <c r="AH53" i="1"/>
  <c r="N54" i="1"/>
  <c r="R54" i="1"/>
  <c r="Z54" i="1"/>
  <c r="AD54" i="1"/>
  <c r="AH54" i="1"/>
  <c r="R55" i="1"/>
  <c r="V55" i="1"/>
  <c r="Z55" i="1"/>
  <c r="AD55" i="1"/>
  <c r="AH55" i="1"/>
  <c r="R56" i="1"/>
  <c r="Z56" i="1"/>
  <c r="AD56" i="1"/>
  <c r="AH56" i="1"/>
  <c r="R57" i="1"/>
  <c r="Z57" i="1"/>
  <c r="AD57" i="1"/>
  <c r="AH57" i="1"/>
  <c r="N58" i="1"/>
  <c r="R58" i="1"/>
  <c r="V58" i="1"/>
  <c r="Z58" i="1"/>
  <c r="AH58" i="1"/>
  <c r="Z59" i="1"/>
  <c r="AD59" i="1"/>
  <c r="AH59" i="1"/>
  <c r="Z60" i="1"/>
  <c r="AD60" i="1"/>
  <c r="AH60" i="1"/>
  <c r="V62" i="1"/>
  <c r="Z62" i="1"/>
  <c r="AD62" i="1"/>
  <c r="AH62" i="1"/>
  <c r="R64" i="1"/>
  <c r="V64" i="1"/>
  <c r="Z64" i="1"/>
  <c r="AD64" i="1"/>
  <c r="AH64" i="1"/>
  <c r="N65" i="1"/>
  <c r="R65" i="1"/>
  <c r="Z65" i="1"/>
  <c r="AD65" i="1"/>
  <c r="AH65" i="1"/>
  <c r="N66" i="1"/>
  <c r="V66" i="1"/>
  <c r="Z66" i="1"/>
  <c r="AD66" i="1"/>
  <c r="AH66" i="1"/>
  <c r="N67" i="1"/>
  <c r="Z67" i="1"/>
  <c r="AD67" i="1"/>
  <c r="N68" i="1"/>
  <c r="Z68" i="1"/>
  <c r="N69" i="1"/>
  <c r="Z69" i="1"/>
  <c r="N70" i="1"/>
  <c r="Z70" i="1"/>
  <c r="AD70" i="1"/>
  <c r="AH70" i="1"/>
  <c r="N71" i="1"/>
  <c r="Z71" i="1"/>
  <c r="AD71" i="1"/>
  <c r="AH71" i="1"/>
  <c r="N72" i="1"/>
  <c r="R72" i="1"/>
  <c r="Z72" i="1"/>
  <c r="AD72" i="1"/>
  <c r="AH72" i="1"/>
  <c r="N73" i="1"/>
  <c r="R73" i="1"/>
  <c r="V73" i="1"/>
  <c r="Z73" i="1"/>
  <c r="AD73" i="1"/>
  <c r="R74" i="1"/>
  <c r="V74" i="1"/>
  <c r="Z74" i="1"/>
  <c r="AD74" i="1"/>
  <c r="R75" i="1"/>
  <c r="V75" i="1"/>
  <c r="Z75" i="1"/>
  <c r="AD75" i="1"/>
  <c r="AH75" i="1"/>
  <c r="N76" i="1"/>
  <c r="R76" i="1"/>
  <c r="Z76" i="1"/>
  <c r="AD76" i="1"/>
  <c r="AH76" i="1"/>
  <c r="R77" i="1"/>
  <c r="V77" i="1"/>
  <c r="Z77" i="1"/>
  <c r="AD77" i="1"/>
  <c r="AH77" i="1"/>
  <c r="R78" i="1"/>
  <c r="V78" i="1"/>
  <c r="Z78" i="1"/>
  <c r="AD78" i="1"/>
  <c r="AH78" i="1"/>
  <c r="N79" i="1"/>
  <c r="V79" i="1"/>
  <c r="Z79" i="1"/>
  <c r="AD79" i="1"/>
  <c r="AH79" i="1"/>
  <c r="N80" i="1"/>
  <c r="R80" i="1"/>
  <c r="Z80" i="1"/>
  <c r="AD80" i="1"/>
  <c r="AH80" i="1"/>
  <c r="N81" i="1"/>
  <c r="R81" i="1"/>
  <c r="V81" i="1"/>
  <c r="AD81" i="1"/>
  <c r="AH81" i="1"/>
  <c r="N82" i="1"/>
  <c r="V82" i="1"/>
  <c r="Z82" i="1"/>
  <c r="AD82" i="1"/>
  <c r="AH82" i="1"/>
  <c r="N83" i="1"/>
  <c r="R83" i="1"/>
  <c r="Z83" i="1"/>
  <c r="AD83" i="1"/>
  <c r="AH83" i="1"/>
  <c r="R84" i="1"/>
  <c r="V84" i="1"/>
  <c r="Z84" i="1"/>
  <c r="AD84" i="1"/>
  <c r="AH84" i="1"/>
  <c r="N85" i="1"/>
  <c r="V85" i="1"/>
  <c r="Z85" i="1"/>
  <c r="AD85" i="1"/>
  <c r="AH85" i="1"/>
  <c r="R86" i="1"/>
  <c r="V86" i="1"/>
  <c r="Z86" i="1"/>
  <c r="AD86" i="1"/>
  <c r="AH86" i="1"/>
  <c r="N87" i="1"/>
  <c r="R87" i="1"/>
  <c r="V87" i="1"/>
  <c r="Z87" i="1"/>
  <c r="AD87" i="1"/>
  <c r="R88" i="1"/>
  <c r="V88" i="1"/>
  <c r="Z88" i="1"/>
  <c r="AD88" i="1"/>
  <c r="AH88" i="1"/>
  <c r="R89" i="1"/>
  <c r="V89" i="1"/>
  <c r="Z89" i="1"/>
  <c r="AD89" i="1"/>
  <c r="AH89" i="1"/>
  <c r="N90" i="1"/>
  <c r="R90" i="1"/>
  <c r="AH90" i="1"/>
  <c r="N91" i="1"/>
  <c r="AH91" i="1"/>
  <c r="N92" i="1"/>
  <c r="R92" i="1"/>
  <c r="V92" i="1"/>
  <c r="Z92" i="1"/>
  <c r="AD92" i="1"/>
  <c r="R93" i="1"/>
  <c r="V93" i="1"/>
  <c r="Z93" i="1"/>
  <c r="AD93" i="1"/>
  <c r="R94" i="1"/>
  <c r="V94" i="1"/>
  <c r="Z94" i="1"/>
  <c r="AD94" i="1"/>
  <c r="R95" i="1"/>
  <c r="V95" i="1"/>
  <c r="Z95" i="1"/>
  <c r="AD95" i="1"/>
  <c r="R96" i="1"/>
  <c r="V96" i="1"/>
  <c r="Z96" i="1"/>
  <c r="AD96" i="1"/>
  <c r="AH96" i="1"/>
  <c r="N97" i="1"/>
  <c r="V97" i="1"/>
  <c r="Z97" i="1"/>
  <c r="AD97" i="1"/>
  <c r="AH97" i="1"/>
  <c r="N98" i="1"/>
  <c r="Z98" i="1"/>
  <c r="AD98" i="1"/>
  <c r="AH98" i="1"/>
  <c r="R99" i="1"/>
  <c r="Z99" i="1"/>
  <c r="AD99" i="1"/>
  <c r="AH99" i="1"/>
  <c r="R100" i="1"/>
  <c r="Z100" i="1"/>
  <c r="AD100" i="1"/>
  <c r="AH100" i="1"/>
  <c r="R101" i="1"/>
  <c r="Z101" i="1"/>
  <c r="AD101" i="1"/>
  <c r="AH101" i="1"/>
  <c r="R102" i="1"/>
  <c r="V102" i="1"/>
  <c r="Z102" i="1"/>
  <c r="AD102" i="1"/>
  <c r="AH102" i="1"/>
  <c r="N103" i="1"/>
  <c r="R103" i="1"/>
  <c r="V103" i="1"/>
  <c r="Z103" i="1"/>
  <c r="AD103" i="1"/>
  <c r="R104" i="1"/>
  <c r="V104" i="1"/>
  <c r="Z104" i="1"/>
  <c r="AD104" i="1"/>
  <c r="AH104" i="1"/>
  <c r="N105" i="1"/>
  <c r="V105" i="1"/>
  <c r="Z105" i="1"/>
  <c r="AD105" i="1"/>
  <c r="N106" i="1"/>
  <c r="R106" i="1"/>
  <c r="V106" i="1"/>
  <c r="Z106" i="1"/>
  <c r="AD106" i="1"/>
  <c r="N107" i="1"/>
  <c r="Z107" i="1"/>
  <c r="AD107" i="1"/>
  <c r="AH107" i="1"/>
  <c r="N108" i="1"/>
  <c r="V108" i="1"/>
  <c r="AD108" i="1"/>
  <c r="AH108" i="1"/>
  <c r="N109" i="1"/>
  <c r="R109" i="1"/>
  <c r="Z109" i="1"/>
  <c r="AD109" i="1"/>
  <c r="AH109" i="1"/>
  <c r="R110" i="1"/>
  <c r="V110" i="1"/>
  <c r="Z110" i="1"/>
  <c r="AD110" i="1"/>
  <c r="R111" i="1"/>
  <c r="V111" i="1"/>
  <c r="Z111" i="1"/>
  <c r="AD111" i="1"/>
  <c r="Z112" i="1"/>
  <c r="AD112" i="1"/>
  <c r="AH112" i="1"/>
  <c r="R113" i="1"/>
  <c r="V113" i="1"/>
  <c r="Z113" i="1"/>
  <c r="AD113" i="1"/>
  <c r="AH113" i="1"/>
  <c r="N114" i="1"/>
  <c r="Z114" i="1"/>
  <c r="AD114" i="1"/>
  <c r="N115" i="1"/>
  <c r="Z115" i="1"/>
  <c r="AD115" i="1"/>
  <c r="N116" i="1"/>
  <c r="Z116" i="1"/>
  <c r="AD116" i="1"/>
  <c r="AH116" i="1"/>
</calcChain>
</file>

<file path=xl/sharedStrings.xml><?xml version="1.0" encoding="utf-8"?>
<sst xmlns="http://schemas.openxmlformats.org/spreadsheetml/2006/main" count="2757" uniqueCount="412">
  <si>
    <t>pressure is given for the hurricane's point of closest approach.</t>
  </si>
  <si>
    <t>indicated hurricane-force winds over land. In this case central</t>
  </si>
  <si>
    <t>substantially weakened before making landfall) but did produce the</t>
  </si>
  <si>
    <t>* - Indicates that the hurricane center did not make a U.S. landfall (or</t>
  </si>
  <si>
    <t>were lower than shown here.</t>
  </si>
  <si>
    <t>coastline occurred well-before landfall. Winds at the time of landfall</t>
  </si>
  <si>
    <t>% - Indicates that maximum winds (shown here) to affect the U.S.</t>
  </si>
  <si>
    <t>indicated here are lower than in HURDAT.</t>
  </si>
  <si>
    <t>that the strongest winds likely remained offshore. Thus the winds</t>
  </si>
  <si>
    <t>&amp; - Indicates that the hurricane center did make a direct landfall but</t>
  </si>
  <si>
    <t>Central pressure given is that at Mexican landfall.</t>
  </si>
  <si>
    <t>are lower than in HURDAT and are lower than they were over Mexico.</t>
  </si>
  <si>
    <t>landfall. The strongest winds impacted Mexico. The winds indicated here</t>
  </si>
  <si>
    <t>hurricane winds in Texas. The position given is that of Mexican</t>
  </si>
  <si>
    <t># - Indicates that hurricane made landfall first over Mexico but caused</t>
  </si>
  <si>
    <t>intensity are likely to be underestimates of the true intensity.</t>
  </si>
  <si>
    <t>because of landfall in a relatively uninhabited region. Errors in</t>
  </si>
  <si>
    <t>for intensity (both central pressure and maximum 1-min windspeed)</t>
  </si>
  <si>
    <t>$ - Indicates that the hurricane may not have been reliably estimated</t>
  </si>
  <si>
    <t>due south along longitude 80.85W.)</t>
  </si>
  <si>
    <t>82.69W at the north Florida border with Georgia to Lake Okeechobee and</t>
  </si>
  <si>
    <t>Springs [28.17N]. The dividing line between west-east Florida goes from</t>
  </si>
  <si>
    <t>north-south dividing line is from Cape Canaveral [28.45N] to Tarpon</t>
  </si>
  <si>
    <t>north is from Matagorda Bay to the Louisiana border. In Florida the</t>
  </si>
  <si>
    <t>Christi; central is from north of Corpus Christi to Matagorda Bay and</t>
  </si>
  <si>
    <t>ME-Maine. In Texas south is roughly from the Mexico border to Corpus</t>
  </si>
  <si>
    <t>CT-Connecticut RI-Rhode Island MA-Massachusetts NH-New Hampshire,</t>
  </si>
  <si>
    <t>MD-Maryland DE-Delaware NJ-New Jersey NY-New York PA-Pennsylvania,</t>
  </si>
  <si>
    <t>Florida GA-Georgia SC-South Carolina NC-North Carolina VA-Virginia,</t>
  </si>
  <si>
    <t>Florida BFL-Southwest Florida CFL-Southeast Florida DFL-Northeast</t>
  </si>
  <si>
    <t>CTX-North Texas LA-Louisiana MS-Mississippi AL-Alabama AFL-Northwest</t>
  </si>
  <si>
    <t>surface winds at each state). (ATX-South Texas BTX-Central Texas,</t>
  </si>
  <si>
    <t>by Saffir-Simpson Scale (again through the estimate of the maximum 1-min</t>
  </si>
  <si>
    <t>States Affected: The impact of the hurricane upon individual U.S. states</t>
  </si>
  <si>
    <t>Size: This is the average radius of the OCI.</t>
  </si>
  <si>
    <t>isobar (in increments of 1 mb).</t>
  </si>
  <si>
    <t>the hurricane circulation as determined by analysis of the outer closed</t>
  </si>
  <si>
    <t>OCI (Outer Closed Isobar): The sea level pressure at the outer limits of</t>
  </si>
  <si>
    <t>measured or calculated.</t>
  </si>
  <si>
    <t>estimation (based upon a wind-pressure relationship) not directly</t>
  </si>
  <si>
    <t>pressure values in parentheses indicate that the value is a simple</t>
  </si>
  <si>
    <t>Cent Press: The central pressure of the hurricane at landfall. Central</t>
  </si>
  <si>
    <t>of the hurricane) if available.</t>
  </si>
  <si>
    <t>RMW: The radius of maximum winds (primarily for the right front quadrant</t>
  </si>
  <si>
    <t>upon maximum 1-min surface winds.</t>
  </si>
  <si>
    <t>SSHWS: The estimated Saffir-Simpson Hurricane Scale at landfall based</t>
  </si>
  <si>
    <t>occur along the U. S. coast.</t>
  </si>
  <si>
    <t>Max Winds: Estimated maximum sustained (1 min) surface (10 m) winds to</t>
  </si>
  <si>
    <t>longitude (about 6 nm).</t>
  </si>
  <si>
    <t>Lat/Lon: Location is estimated to the nearest 0.1 degrees latitude and</t>
  </si>
  <si>
    <t>hour.</t>
  </si>
  <si>
    <t>coastline (including barrier islands). Time is estimated to the nearest</t>
  </si>
  <si>
    <t>Date/Time: Date and time when the circulation center crosses the U.S.</t>
  </si>
  <si>
    <t>*Notes:*</t>
  </si>
  <si>
    <t>B</t>
  </si>
  <si>
    <t>Exit</t>
  </si>
  <si>
    <t>Enter</t>
  </si>
  <si>
    <t>WILMA-2005</t>
  </si>
  <si>
    <t>BFL3 CFL2</t>
  </si>
  <si>
    <t xml:space="preserve">BFL3 CFL2 </t>
  </si>
  <si>
    <t xml:space="preserve">1030Z </t>
  </si>
  <si>
    <t>21-10/24/2005</t>
  </si>
  <si>
    <t>By-Pass</t>
  </si>
  <si>
    <t>C</t>
  </si>
  <si>
    <t>KATRINA-2005</t>
  </si>
  <si>
    <t xml:space="preserve">LA3 MS3 AL1 </t>
  </si>
  <si>
    <t xml:space="preserve">1445Z </t>
  </si>
  <si>
    <t>11-8/29/2005</t>
  </si>
  <si>
    <t xml:space="preserve">CFL1 BFL1 </t>
  </si>
  <si>
    <t xml:space="preserve">2230Z </t>
  </si>
  <si>
    <t>11-8/25/2005</t>
  </si>
  <si>
    <t>A</t>
  </si>
  <si>
    <t>DENNIS-2005</t>
  </si>
  <si>
    <t xml:space="preserve">AFL3 IAL1 </t>
  </si>
  <si>
    <t xml:space="preserve">1930Z </t>
  </si>
  <si>
    <t xml:space="preserve">4-7/10/2005 </t>
  </si>
  <si>
    <t>JEANNE-2004</t>
  </si>
  <si>
    <t xml:space="preserve">CFL3 BFL1 AFL1 </t>
  </si>
  <si>
    <t xml:space="preserve">0400Z </t>
  </si>
  <si>
    <t>10-9/26/2004</t>
  </si>
  <si>
    <t>IVAN-2004</t>
  </si>
  <si>
    <t xml:space="preserve">AL3 AFL3 </t>
  </si>
  <si>
    <t xml:space="preserve">0650Z </t>
  </si>
  <si>
    <t xml:space="preserve">9-9/16/2004 </t>
  </si>
  <si>
    <t>FRANCES-2004</t>
  </si>
  <si>
    <t>CFL2 BFL1</t>
  </si>
  <si>
    <t xml:space="preserve">0430Z </t>
  </si>
  <si>
    <t xml:space="preserve">6-9/5/2004 </t>
  </si>
  <si>
    <t xml:space="preserve">BFL4 CFL1 DFL1 </t>
  </si>
  <si>
    <t xml:space="preserve">3-8/13/2004 </t>
  </si>
  <si>
    <t>CHARLEY-2004</t>
  </si>
  <si>
    <t xml:space="preserve">1945Z </t>
  </si>
  <si>
    <t xml:space="preserve">BFL1 </t>
  </si>
  <si>
    <t xml:space="preserve">2000Z </t>
  </si>
  <si>
    <t>9-10/15/1999</t>
  </si>
  <si>
    <t>IRENE-1999</t>
  </si>
  <si>
    <t xml:space="preserve">Exit </t>
  </si>
  <si>
    <t>BFL1 CFL1</t>
  </si>
  <si>
    <t xml:space="preserve">1300Z </t>
  </si>
  <si>
    <t>GEORGES-1998</t>
  </si>
  <si>
    <t xml:space="preserve">MS2 </t>
  </si>
  <si>
    <t xml:space="preserve">1130Z </t>
  </si>
  <si>
    <t xml:space="preserve">7-9/28/1998 </t>
  </si>
  <si>
    <t xml:space="preserve">BFL2 </t>
  </si>
  <si>
    <t xml:space="preserve">1530Z </t>
  </si>
  <si>
    <t xml:space="preserve">7-9/25/1998 </t>
  </si>
  <si>
    <t>EARL-1998</t>
  </si>
  <si>
    <t>AFL1</t>
  </si>
  <si>
    <t xml:space="preserve">AFL1 </t>
  </si>
  <si>
    <t xml:space="preserve">0600Z </t>
  </si>
  <si>
    <t xml:space="preserve">5-9/3/1998 </t>
  </si>
  <si>
    <t>DANNY-1997</t>
  </si>
  <si>
    <t xml:space="preserve">AL1 </t>
  </si>
  <si>
    <t xml:space="preserve">1800Z </t>
  </si>
  <si>
    <t xml:space="preserve">5-7/19/1997 </t>
  </si>
  <si>
    <t>OPAL-1995</t>
  </si>
  <si>
    <t>AFL3</t>
  </si>
  <si>
    <t xml:space="preserve">2200Z </t>
  </si>
  <si>
    <t>15-10/4/1995</t>
  </si>
  <si>
    <t>ERIN-1995</t>
  </si>
  <si>
    <t xml:space="preserve">1600Z </t>
  </si>
  <si>
    <t xml:space="preserve">5-8/3/1995 </t>
  </si>
  <si>
    <t xml:space="preserve">AFL2 </t>
  </si>
  <si>
    <t xml:space="preserve">1330Z </t>
  </si>
  <si>
    <t xml:space="preserve">5-8/3/1995% </t>
  </si>
  <si>
    <t xml:space="preserve">CFL1 </t>
  </si>
  <si>
    <t xml:space="preserve">0615Z </t>
  </si>
  <si>
    <t xml:space="preserve">5-8/2/1995 </t>
  </si>
  <si>
    <t>ANDREW-1992</t>
  </si>
  <si>
    <t xml:space="preserve">CFL5 BFL4 </t>
  </si>
  <si>
    <t xml:space="preserve">0905Z </t>
  </si>
  <si>
    <t xml:space="preserve">2-8/24/1992 </t>
  </si>
  <si>
    <t>FLOYD-1987</t>
  </si>
  <si>
    <t>BFL1</t>
  </si>
  <si>
    <t xml:space="preserve">2100Z </t>
  </si>
  <si>
    <t>7-10/12/1987</t>
  </si>
  <si>
    <t>KATE-1985</t>
  </si>
  <si>
    <t xml:space="preserve">AFL2 IGA1 </t>
  </si>
  <si>
    <t>11-11/21/1985</t>
  </si>
  <si>
    <t>ELENA-1985</t>
  </si>
  <si>
    <t xml:space="preserve">AL3 MS3 AFL3 </t>
  </si>
  <si>
    <t xml:space="preserve">5-9/2/1985 </t>
  </si>
  <si>
    <t>0600Z</t>
  </si>
  <si>
    <t>9/13/1979</t>
  </si>
  <si>
    <t>CFL2 DFL2 GA1 SC2</t>
  </si>
  <si>
    <t>0000Z</t>
  </si>
  <si>
    <t>9/4/1979</t>
  </si>
  <si>
    <t>1200Z</t>
  </si>
  <si>
    <t>9/23/1975</t>
  </si>
  <si>
    <t>AFL1 NY1 CT1</t>
  </si>
  <si>
    <t>1800Z</t>
  </si>
  <si>
    <t>6/19/1972</t>
  </si>
  <si>
    <t>LA5 MS5</t>
  </si>
  <si>
    <t>8/18/1969</t>
  </si>
  <si>
    <t>AFL1 DFL1</t>
  </si>
  <si>
    <t>10/19/1968</t>
  </si>
  <si>
    <t>10/4/1966</t>
  </si>
  <si>
    <t>AFL2</t>
  </si>
  <si>
    <t>6/9/1966</t>
  </si>
  <si>
    <t>CFL3 LA3</t>
  </si>
  <si>
    <t>9/8/1965</t>
  </si>
  <si>
    <t>BFL2 CFL2</t>
  </si>
  <si>
    <t>10/14/1964</t>
  </si>
  <si>
    <t>D</t>
  </si>
  <si>
    <t>DFL2</t>
  </si>
  <si>
    <t>9/10/1964</t>
  </si>
  <si>
    <t>CFL2</t>
  </si>
  <si>
    <t>8/27/1964</t>
  </si>
  <si>
    <t>BFL4 NC3 NY3 DFL2 CT2 RI2 MA1 NH1 ME1</t>
  </si>
  <si>
    <t>9/10/1960</t>
  </si>
  <si>
    <t>AFL1 LA2</t>
  </si>
  <si>
    <t>9/25/1956</t>
  </si>
  <si>
    <t>9/26/1953</t>
  </si>
  <si>
    <t>CFL3</t>
  </si>
  <si>
    <t>10/18/1950</t>
  </si>
  <si>
    <t>1100Z</t>
  </si>
  <si>
    <t>9/5/1950</t>
  </si>
  <si>
    <t>AL1 AFL1 By-Pass</t>
  </si>
  <si>
    <t>8/31/1950</t>
  </si>
  <si>
    <t>CFL4</t>
  </si>
  <si>
    <t>8/27/1949</t>
  </si>
  <si>
    <t>NONAME02-1949</t>
  </si>
  <si>
    <t>10/5/1948</t>
  </si>
  <si>
    <t>NONAME08-1948</t>
  </si>
  <si>
    <t>9/22/1948</t>
  </si>
  <si>
    <t>NONAME07-1948</t>
  </si>
  <si>
    <t>GA1 SC2 BFL1 CFL1</t>
  </si>
  <si>
    <t>10/12/1947</t>
  </si>
  <si>
    <t>NONAME08-1947</t>
  </si>
  <si>
    <t>CFL4 BFL2 LA3 MS3</t>
  </si>
  <si>
    <t>9/17/1947</t>
  </si>
  <si>
    <t>NONAME04-1947</t>
  </si>
  <si>
    <t>10/8/1946</t>
  </si>
  <si>
    <t>NONAME05-1946</t>
  </si>
  <si>
    <t xml:space="preserve">9-9/15/1945 </t>
  </si>
  <si>
    <t>NONAME09-1945</t>
  </si>
  <si>
    <t xml:space="preserve">0800Z </t>
  </si>
  <si>
    <t xml:space="preserve">1-6/24/1945 </t>
  </si>
  <si>
    <t>NONAME01-1945</t>
  </si>
  <si>
    <t xml:space="preserve">DFL1 AFL1 </t>
  </si>
  <si>
    <t xml:space="preserve">0700Z </t>
  </si>
  <si>
    <t>13-10/19/1944</t>
  </si>
  <si>
    <t>NONAME13-1944</t>
  </si>
  <si>
    <t>13-10/18/1944</t>
  </si>
  <si>
    <t>AFL1 IGA1</t>
  </si>
  <si>
    <t xml:space="preserve">0900Z </t>
  </si>
  <si>
    <t xml:space="preserve">5-10/7/1941 </t>
  </si>
  <si>
    <t>NONAME05-1941</t>
  </si>
  <si>
    <t>E</t>
  </si>
  <si>
    <t>Adjacent State</t>
  </si>
  <si>
    <t xml:space="preserve">1100Z </t>
  </si>
  <si>
    <t xml:space="preserve">5-10/6/1941 </t>
  </si>
  <si>
    <t xml:space="preserve">1000Z </t>
  </si>
  <si>
    <t>SC2 GA1</t>
  </si>
  <si>
    <t xml:space="preserve">3-8/11/1940 </t>
  </si>
  <si>
    <t>NONAME03-1940</t>
  </si>
  <si>
    <t xml:space="preserve">2-8/13/1939 </t>
  </si>
  <si>
    <t>NONAME02-1939</t>
  </si>
  <si>
    <t>CFL1</t>
  </si>
  <si>
    <t xml:space="preserve">2300Z </t>
  </si>
  <si>
    <t xml:space="preserve">2-8/11/1939 </t>
  </si>
  <si>
    <t xml:space="preserve">AFL2 I-AL1 </t>
  </si>
  <si>
    <t xml:space="preserve">1400Z </t>
  </si>
  <si>
    <t xml:space="preserve">5-7/31/1936 </t>
  </si>
  <si>
    <t>NONAME05-1936</t>
  </si>
  <si>
    <t xml:space="preserve">7-11/4/1935 </t>
  </si>
  <si>
    <t>NONAME07-1935</t>
  </si>
  <si>
    <t>AFL2 IGA1</t>
  </si>
  <si>
    <t xml:space="preserve">3-9/4/1935 </t>
  </si>
  <si>
    <t>NONAME03-1935</t>
  </si>
  <si>
    <t>CFL5 BFL5</t>
  </si>
  <si>
    <t xml:space="preserve">0200Z </t>
  </si>
  <si>
    <t xml:space="preserve">3-9/3/1935 </t>
  </si>
  <si>
    <t xml:space="preserve">0500Z </t>
  </si>
  <si>
    <t xml:space="preserve">11-9/4/1933 </t>
  </si>
  <si>
    <t>NONAME11-1933</t>
  </si>
  <si>
    <t xml:space="preserve">5-7/30/1933 </t>
  </si>
  <si>
    <t>NONAME05-1933</t>
  </si>
  <si>
    <t>F</t>
  </si>
  <si>
    <t xml:space="preserve">3-9/01/1932 </t>
  </si>
  <si>
    <t>NONAME03-1932</t>
  </si>
  <si>
    <t xml:space="preserve">2-10/1/1929 </t>
  </si>
  <si>
    <t>NONAME02-1929</t>
  </si>
  <si>
    <t>BFL3 CFL3</t>
  </si>
  <si>
    <t xml:space="preserve">2-9/28/1929 </t>
  </si>
  <si>
    <t xml:space="preserve">1900Z </t>
  </si>
  <si>
    <t xml:space="preserve">4-9/18/1928 </t>
  </si>
  <si>
    <t>NONAME04-1928</t>
  </si>
  <si>
    <t xml:space="preserve">0000Z </t>
  </si>
  <si>
    <t xml:space="preserve">4-9/17/1928 </t>
  </si>
  <si>
    <t xml:space="preserve">1-8/8/1928 </t>
  </si>
  <si>
    <t>NONAME01-1928</t>
  </si>
  <si>
    <t>NONAME10-1926</t>
  </si>
  <si>
    <t xml:space="preserve">BFL1 CFL1 </t>
  </si>
  <si>
    <t xml:space="preserve">0300Z </t>
  </si>
  <si>
    <t>10-10/21/1926*</t>
  </si>
  <si>
    <t xml:space="preserve">7-9/20/1926 </t>
  </si>
  <si>
    <t>NONAME07-1926</t>
  </si>
  <si>
    <t xml:space="preserve">1200Z </t>
  </si>
  <si>
    <t xml:space="preserve">7-9/18/1926 </t>
  </si>
  <si>
    <t>DFL2 CFL1</t>
  </si>
  <si>
    <t xml:space="preserve">1-7/28/1926 </t>
  </si>
  <si>
    <t>NONAME01-1926</t>
  </si>
  <si>
    <t>NONAME10-1924</t>
  </si>
  <si>
    <t xml:space="preserve">0100Z </t>
  </si>
  <si>
    <t>10-10/21/1924</t>
  </si>
  <si>
    <t xml:space="preserve">5-9/15/1924 </t>
  </si>
  <si>
    <t>NONAME05-1924</t>
  </si>
  <si>
    <t>Enter in B</t>
  </si>
  <si>
    <t xml:space="preserve">BFL3 AFL2 DFL1 </t>
  </si>
  <si>
    <t>6-10/25/1921</t>
  </si>
  <si>
    <t>NONAME06-1921</t>
  </si>
  <si>
    <t xml:space="preserve">BFL4 CFL2 </t>
  </si>
  <si>
    <t xml:space="preserve">2-9/10/1919 </t>
  </si>
  <si>
    <t>NONAME02-1919</t>
  </si>
  <si>
    <t xml:space="preserve">AFL3 LA2 AL1 </t>
  </si>
  <si>
    <t xml:space="preserve">4-9/29/1917 </t>
  </si>
  <si>
    <t>NONAME04-1917</t>
  </si>
  <si>
    <t>NONAME14-1916</t>
  </si>
  <si>
    <t>AL2 AFL2</t>
  </si>
  <si>
    <t>14-10/18/1916</t>
  </si>
  <si>
    <t xml:space="preserve">2-7/5/1916 </t>
  </si>
  <si>
    <t>NONAME02-1916</t>
  </si>
  <si>
    <t>LA LANDFALL REALLY SO WINDS DON'T MATCH CAT</t>
  </si>
  <si>
    <t>LA3 MS2</t>
  </si>
  <si>
    <t xml:space="preserve">6-9/29/1915 </t>
  </si>
  <si>
    <t>NONAME06-1915</t>
  </si>
  <si>
    <t xml:space="preserve">4-9/4/1915 </t>
  </si>
  <si>
    <t>NONAME04-1915</t>
  </si>
  <si>
    <t>DFL1</t>
  </si>
  <si>
    <t xml:space="preserve">1-8/1/1915 </t>
  </si>
  <si>
    <t>NONAME01-1915</t>
  </si>
  <si>
    <t>By-Pass (A)</t>
  </si>
  <si>
    <t>AL1 AFL1</t>
  </si>
  <si>
    <t xml:space="preserve">4-9/14/1912 </t>
  </si>
  <si>
    <t>NONAME04-1912</t>
  </si>
  <si>
    <t>AFL1 AL1</t>
  </si>
  <si>
    <t xml:space="preserve">2-8/11/1911 </t>
  </si>
  <si>
    <t>NONAME02-1911</t>
  </si>
  <si>
    <t>BFL2</t>
  </si>
  <si>
    <t>5-10/18/1910</t>
  </si>
  <si>
    <t>NONAME05-1910</t>
  </si>
  <si>
    <t>BFL2 By-Pass</t>
  </si>
  <si>
    <t>5-10/17/1910*</t>
  </si>
  <si>
    <t>Enter (Keys)</t>
  </si>
  <si>
    <t xml:space="preserve">BFL3 CFL3 </t>
  </si>
  <si>
    <t>11-10/11/1909</t>
  </si>
  <si>
    <t>NONAME11-1909</t>
  </si>
  <si>
    <t>8-10/18/1906</t>
  </si>
  <si>
    <t>NONAME08-1906</t>
  </si>
  <si>
    <t>MS2 AL2 AFL2 LA1</t>
  </si>
  <si>
    <t xml:space="preserve">6-9/27/1906 </t>
  </si>
  <si>
    <t>NONAME06-1906</t>
  </si>
  <si>
    <t xml:space="preserve">2-6/17/1906 </t>
  </si>
  <si>
    <t>NONAME02-1906</t>
  </si>
  <si>
    <t>4-10/17/1904</t>
  </si>
  <si>
    <t>NONAME04-1904</t>
  </si>
  <si>
    <t xml:space="preserve">3-9/13/1903 </t>
  </si>
  <si>
    <t>NONAME03-1903</t>
  </si>
  <si>
    <t xml:space="preserve">3-9/11/1903 </t>
  </si>
  <si>
    <t>MS1 AL1</t>
  </si>
  <si>
    <t xml:space="preserve">1700Z </t>
  </si>
  <si>
    <t xml:space="preserve">4-8/15/1901 </t>
  </si>
  <si>
    <t>NONAME04-1901</t>
  </si>
  <si>
    <t>SS Cat</t>
  </si>
  <si>
    <t>Vmax (mph)</t>
  </si>
  <si>
    <t>Pmin (mb)</t>
  </si>
  <si>
    <t>Region</t>
  </si>
  <si>
    <t>Interaction</t>
  </si>
  <si>
    <t>Lon (°W)</t>
  </si>
  <si>
    <t>Lat (°N)</t>
  </si>
  <si>
    <t>SS at Landfall</t>
  </si>
  <si>
    <t>Name</t>
  </si>
  <si>
    <t xml:space="preserve">States Affected and Category by States </t>
  </si>
  <si>
    <t>Landfall Time</t>
  </si>
  <si>
    <t>Storm # in Year</t>
  </si>
  <si>
    <t>Landfall Date</t>
  </si>
  <si>
    <t>By-Passing</t>
  </si>
  <si>
    <t>F Alabama Mississippi</t>
  </si>
  <si>
    <t>E Georgia</t>
  </si>
  <si>
    <t>D Northeast Florida</t>
  </si>
  <si>
    <t>C Southeast Florida</t>
  </si>
  <si>
    <t>B Southwest Florida</t>
  </si>
  <si>
    <t>A Northwest Florida</t>
  </si>
  <si>
    <t>Landfall location</t>
  </si>
  <si>
    <t>2013 ROA</t>
  </si>
  <si>
    <t xml:space="preserve"> </t>
  </si>
  <si>
    <t>BAKER-1950</t>
  </si>
  <si>
    <t>EASY-1950</t>
  </si>
  <si>
    <t>KING-1950</t>
  </si>
  <si>
    <t>FLORENCE-1953</t>
  </si>
  <si>
    <t>FLOSSY-1956</t>
  </si>
  <si>
    <t>DONNA-1960</t>
  </si>
  <si>
    <t>CLEO-1964</t>
  </si>
  <si>
    <t>DORA-1964</t>
  </si>
  <si>
    <t>ISBELL-1964</t>
  </si>
  <si>
    <t>BETSY-1965</t>
  </si>
  <si>
    <t>ALMA-1966</t>
  </si>
  <si>
    <t>INEZ-1966</t>
  </si>
  <si>
    <t>GLADYS-1968</t>
  </si>
  <si>
    <t>AGNES-1972</t>
  </si>
  <si>
    <t>CAMILLE-1969</t>
  </si>
  <si>
    <t>ELOISE-1975</t>
  </si>
  <si>
    <t>DAVID-1979</t>
  </si>
  <si>
    <t>FREDERIC-1979</t>
  </si>
  <si>
    <t>B (Keys)</t>
  </si>
  <si>
    <t>C (Keys)</t>
  </si>
  <si>
    <t>AL4 MS3 AFL3 By-Pass</t>
  </si>
  <si>
    <r>
      <t>AL3 MS1 AFL3</t>
    </r>
    <r>
      <rPr>
        <b/>
        <sz val="15"/>
        <color theme="1"/>
        <rFont val="Garamond"/>
      </rPr>
      <t xml:space="preserve"> By-Pass</t>
    </r>
  </si>
  <si>
    <r>
      <t xml:space="preserve">CFL4 BFL3 AL3 MS1 AFL3 </t>
    </r>
    <r>
      <rPr>
        <b/>
        <sz val="15"/>
        <color theme="1"/>
        <rFont val="Garamond"/>
      </rPr>
      <t>By-Pass</t>
    </r>
  </si>
  <si>
    <r>
      <t xml:space="preserve">CFL4 BFL3 AFL1 DFL1 GA1 </t>
    </r>
    <r>
      <rPr>
        <b/>
        <sz val="15"/>
        <color theme="1"/>
        <rFont val="Garamond"/>
      </rPr>
      <t>SC1</t>
    </r>
  </si>
  <si>
    <r>
      <t xml:space="preserve">GA1 </t>
    </r>
    <r>
      <rPr>
        <b/>
        <sz val="15"/>
        <color theme="1"/>
        <rFont val="Garamond"/>
      </rPr>
      <t>SC1</t>
    </r>
  </si>
  <si>
    <r>
      <rPr>
        <b/>
        <sz val="15"/>
        <color theme="1"/>
        <rFont val="Garamond"/>
      </rPr>
      <t>AFL1</t>
    </r>
    <r>
      <rPr>
        <sz val="15"/>
        <color theme="1"/>
        <rFont val="Garamond"/>
      </rPr>
      <t xml:space="preserve"> AL1 </t>
    </r>
    <r>
      <rPr>
        <b/>
        <sz val="15"/>
        <color theme="1"/>
        <rFont val="Garamond"/>
      </rPr>
      <t>MS1</t>
    </r>
  </si>
  <si>
    <r>
      <t xml:space="preserve">CFL1 </t>
    </r>
    <r>
      <rPr>
        <b/>
        <sz val="15"/>
        <color theme="1"/>
        <rFont val="Garamond"/>
      </rPr>
      <t>ATX1</t>
    </r>
  </si>
  <si>
    <r>
      <t xml:space="preserve">BFL3 </t>
    </r>
    <r>
      <rPr>
        <b/>
        <sz val="15"/>
        <color theme="1"/>
        <rFont val="Garamond"/>
      </rPr>
      <t xml:space="preserve">DFL1 AFL1 </t>
    </r>
  </si>
  <si>
    <t>CFL4 BFL3 DFL1</t>
  </si>
  <si>
    <r>
      <t xml:space="preserve">CFL2 </t>
    </r>
    <r>
      <rPr>
        <b/>
        <sz val="15"/>
        <color theme="1"/>
        <rFont val="Garamond"/>
      </rPr>
      <t>BFL1 AFL1 IGA1</t>
    </r>
  </si>
  <si>
    <t>Cat</t>
  </si>
  <si>
    <t>Enters in C, overland in B and exits D</t>
  </si>
  <si>
    <t>CFL1 AFL1</t>
  </si>
  <si>
    <t>18 SEPT 2013: COMPLETE REVISION AGAINST DETAILED HURDAT2</t>
  </si>
  <si>
    <t>FILE WITH ALL LANDFALL DETAILS (HURDAT2 1851-2012 reanalysis notes-18sep13.pdf)</t>
  </si>
  <si>
    <t>Based on Pensacola obs</t>
  </si>
  <si>
    <t>Cat 1 offshore; TS winds on land</t>
  </si>
  <si>
    <r>
      <t>MS3 AL</t>
    </r>
    <r>
      <rPr>
        <b/>
        <sz val="15"/>
        <color theme="1"/>
        <rFont val="Garamond"/>
      </rPr>
      <t>3</t>
    </r>
    <r>
      <rPr>
        <sz val="15"/>
        <color theme="1"/>
        <rFont val="Garamond"/>
      </rPr>
      <t xml:space="preserve"> AFL2</t>
    </r>
  </si>
  <si>
    <t>Adjacent State - Georgia (E)</t>
  </si>
  <si>
    <t>Adjacent State - AL/MS (F)</t>
  </si>
  <si>
    <t>Counts</t>
  </si>
  <si>
    <t>Region A (NW Florida)</t>
  </si>
  <si>
    <t>Region B (SW Florida)</t>
  </si>
  <si>
    <t>Region C (SE Florida)</t>
  </si>
  <si>
    <t>Region D (NE Florida)</t>
  </si>
  <si>
    <t>BFL3 CFL3 AFL1</t>
  </si>
  <si>
    <t>CFL5 BFL5 AFL2 IGA1</t>
  </si>
  <si>
    <t>CFL1 AFL2</t>
  </si>
  <si>
    <t>BFL2 MS2</t>
  </si>
  <si>
    <t xml:space="preserve">CFL1 BFL1 LA3 MS3 AL1 </t>
  </si>
  <si>
    <t>SS Landfall COUNTS</t>
  </si>
  <si>
    <t>LF Region  (1 per storm)</t>
  </si>
  <si>
    <t>YEAR</t>
  </si>
  <si>
    <t># per year</t>
  </si>
  <si>
    <t>2030Z</t>
  </si>
  <si>
    <t>LF Hilton Head SC</t>
  </si>
  <si>
    <t>SC</t>
  </si>
  <si>
    <r>
      <t>SC2 GA1</t>
    </r>
    <r>
      <rPr>
        <b/>
        <strike/>
        <sz val="15"/>
        <color theme="1"/>
        <rFont val="Garamond"/>
      </rPr>
      <t>-By-Pass</t>
    </r>
  </si>
  <si>
    <t>NOTES</t>
  </si>
  <si>
    <t>Landfall on Dry Tortugas</t>
  </si>
  <si>
    <t>CFL5 BFL4 LA3</t>
  </si>
  <si>
    <t>*</t>
  </si>
  <si>
    <t>*NONAME03-1940 made landfall on Hilton Head SC, so GA By-Pass and doesn't count here</t>
  </si>
  <si>
    <t>18 SEPT 2013: COMPLETE REVISION AGAINST DETAILED HURDAT2 (CLEAN COPY)</t>
  </si>
  <si>
    <t>Richmond Field Hurricane: Enters in C (Homestead Army Base), overland in B and exits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</si>
</sst>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5"/>
      <color theme="1"/>
      <name val="Garamond"/>
    </font>
    <font>
      <sz val="11"/>
      <color theme="1"/>
      <name val="Calibri"/>
      <family val="2"/>
      <scheme val="minor"/>
    </font>
    <font>
      <sz val="15"/>
      <name val="Garamond"/>
    </font>
    <font>
      <sz val="15"/>
      <color rgb="FF000000"/>
      <name val="Garamond"/>
    </font>
    <font>
      <strike/>
      <sz val="15"/>
      <name val="Garamond"/>
    </font>
    <font>
      <sz val="10"/>
      <name val="Arial"/>
      <family val="2"/>
    </font>
    <font>
      <sz val="15"/>
      <color rgb="FFFF0000"/>
      <name val="Garamond"/>
    </font>
    <font>
      <b/>
      <sz val="15"/>
      <name val="Garamond"/>
    </font>
    <font>
      <u/>
      <sz val="10"/>
      <color indexed="12"/>
      <name val="Arial"/>
      <family val="2"/>
    </font>
    <font>
      <b/>
      <sz val="15"/>
      <color theme="1"/>
      <name val="Garamond"/>
    </font>
    <font>
      <b/>
      <sz val="17"/>
      <color theme="1"/>
      <name val="Garamond"/>
    </font>
    <font>
      <u/>
      <sz val="12"/>
      <color theme="11"/>
      <name val="Calibri"/>
      <family val="2"/>
      <scheme val="minor"/>
    </font>
    <font>
      <strike/>
      <sz val="15"/>
      <color rgb="FF000000"/>
      <name val="Garamond"/>
    </font>
    <font>
      <strike/>
      <sz val="15"/>
      <color theme="1"/>
      <name val="Garamond"/>
    </font>
    <font>
      <b/>
      <strike/>
      <sz val="15"/>
      <color theme="1"/>
      <name val="Garamond"/>
    </font>
    <font>
      <b/>
      <sz val="17"/>
      <color rgb="FF000000"/>
      <name val="Garamond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6600"/>
        <bgColor rgb="FF000000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28">
    <xf numFmtId="0" fontId="0" fillId="0" borderId="0"/>
    <xf numFmtId="0" fontId="2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2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10" fillId="0" borderId="0" xfId="0" applyFont="1" applyFill="1"/>
    <xf numFmtId="49" fontId="8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8" fillId="0" borderId="2" xfId="1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3" fillId="0" borderId="0" xfId="1" applyFont="1" applyFill="1" applyBorder="1" applyAlignment="1">
      <alignment horizontal="left"/>
    </xf>
    <xf numFmtId="0" fontId="10" fillId="0" borderId="0" xfId="0" applyFont="1" applyFill="1" applyAlignment="1">
      <alignment horizontal="center" wrapText="1"/>
    </xf>
    <xf numFmtId="164" fontId="5" fillId="0" borderId="0" xfId="1" applyNumberFormat="1" applyFont="1" applyFill="1" applyBorder="1" applyAlignment="1">
      <alignment horizontal="right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right"/>
    </xf>
    <xf numFmtId="0" fontId="16" fillId="9" borderId="0" xfId="0" applyFont="1" applyFill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</cellXfs>
  <cellStyles count="128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1"/>
  <sheetViews>
    <sheetView tabSelected="1" workbookViewId="0">
      <pane xSplit="8" ySplit="4" topLeftCell="I5" activePane="bottomRight" state="frozenSplit"/>
      <selection pane="topRight" activeCell="I1" sqref="I1"/>
      <selection pane="bottomLeft" activeCell="A5" sqref="A5"/>
      <selection pane="bottomRight"/>
    </sheetView>
  </sheetViews>
  <sheetFormatPr defaultColWidth="10.875" defaultRowHeight="19.5" x14ac:dyDescent="0.3"/>
  <cols>
    <col min="1" max="1" width="20.5" style="23" bestFit="1" customWidth="1"/>
    <col min="2" max="2" width="22" style="23" customWidth="1"/>
    <col min="3" max="3" width="10" style="24" bestFit="1" customWidth="1"/>
    <col min="4" max="4" width="10.125" style="24" bestFit="1" customWidth="1"/>
    <col min="5" max="5" width="28.625" style="23" customWidth="1"/>
    <col min="6" max="6" width="16.375" style="3" customWidth="1"/>
    <col min="7" max="7" width="11.5" style="3" customWidth="1"/>
    <col min="8" max="8" width="10.125" style="3" bestFit="1" customWidth="1"/>
    <col min="9" max="9" width="5.875" style="3" bestFit="1" customWidth="1"/>
    <col min="10" max="10" width="7.125" style="3" customWidth="1"/>
    <col min="11" max="11" width="12" style="3" customWidth="1"/>
    <col min="12" max="12" width="7" style="3" bestFit="1" customWidth="1"/>
    <col min="13" max="13" width="8" style="3" bestFit="1" customWidth="1"/>
    <col min="14" max="14" width="5" style="3" bestFit="1" customWidth="1"/>
    <col min="15" max="15" width="13.875" style="3" bestFit="1" customWidth="1"/>
    <col min="16" max="16" width="7.125" style="3" bestFit="1" customWidth="1"/>
    <col min="17" max="17" width="8" style="2" bestFit="1" customWidth="1"/>
    <col min="18" max="18" width="5" style="3" bestFit="1" customWidth="1"/>
    <col min="19" max="19" width="13.125" style="3" bestFit="1" customWidth="1"/>
    <col min="20" max="20" width="7" style="3" bestFit="1" customWidth="1"/>
    <col min="21" max="21" width="8" style="3" bestFit="1" customWidth="1"/>
    <col min="22" max="22" width="5" style="3" bestFit="1" customWidth="1"/>
    <col min="23" max="23" width="13.125" style="3" bestFit="1" customWidth="1"/>
    <col min="24" max="24" width="7" style="3" bestFit="1" customWidth="1"/>
    <col min="25" max="25" width="8" style="3" bestFit="1" customWidth="1"/>
    <col min="26" max="26" width="5" style="3" bestFit="1" customWidth="1"/>
    <col min="27" max="27" width="13.125" style="3" bestFit="1" customWidth="1"/>
    <col min="28" max="28" width="7" style="3" bestFit="1" customWidth="1"/>
    <col min="29" max="29" width="8" style="3" bestFit="1" customWidth="1"/>
    <col min="30" max="30" width="5.875" style="3" customWidth="1"/>
    <col min="31" max="31" width="13.125" style="3" bestFit="1" customWidth="1"/>
    <col min="32" max="32" width="7" style="3" bestFit="1" customWidth="1"/>
    <col min="33" max="33" width="8" style="3" bestFit="1" customWidth="1"/>
    <col min="34" max="34" width="5" style="3" bestFit="1" customWidth="1"/>
    <col min="35" max="35" width="9.375" style="3" customWidth="1"/>
    <col min="36" max="36" width="7" style="3" bestFit="1" customWidth="1"/>
    <col min="37" max="37" width="8" style="3" bestFit="1" customWidth="1"/>
    <col min="38" max="38" width="5" style="3" bestFit="1" customWidth="1"/>
    <col min="39" max="40" width="10.875" style="3"/>
    <col min="41" max="41" width="10.875" style="21"/>
    <col min="42" max="16384" width="10.875" style="3"/>
  </cols>
  <sheetData>
    <row r="1" spans="1:47" ht="33.950000000000003" customHeight="1" x14ac:dyDescent="0.3">
      <c r="A1" s="39" t="s">
        <v>410</v>
      </c>
      <c r="C1" s="2"/>
      <c r="E1" s="39"/>
      <c r="F1" s="24"/>
      <c r="H1" s="5"/>
      <c r="I1" s="49"/>
      <c r="P1" s="23"/>
    </row>
    <row r="2" spans="1:47" x14ac:dyDescent="0.3">
      <c r="A2" s="39" t="s">
        <v>381</v>
      </c>
      <c r="C2" s="2"/>
      <c r="F2" s="23"/>
      <c r="G2" s="23"/>
      <c r="H2" s="5"/>
      <c r="I2" s="49"/>
      <c r="P2" s="23"/>
    </row>
    <row r="3" spans="1:47" ht="36" customHeight="1" x14ac:dyDescent="0.3">
      <c r="A3" s="84"/>
      <c r="C3" s="37"/>
      <c r="E3" s="81" t="s">
        <v>345</v>
      </c>
      <c r="F3" s="90" t="s">
        <v>344</v>
      </c>
      <c r="G3" s="91"/>
      <c r="H3" s="91"/>
      <c r="I3" s="91"/>
      <c r="J3" s="92"/>
      <c r="K3" s="99" t="s">
        <v>343</v>
      </c>
      <c r="L3" s="100"/>
      <c r="M3" s="100"/>
      <c r="N3" s="101"/>
      <c r="O3" s="102" t="s">
        <v>342</v>
      </c>
      <c r="P3" s="103"/>
      <c r="Q3" s="103"/>
      <c r="R3" s="104"/>
      <c r="S3" s="105" t="s">
        <v>341</v>
      </c>
      <c r="T3" s="106"/>
      <c r="U3" s="106"/>
      <c r="V3" s="107"/>
      <c r="W3" s="108" t="s">
        <v>340</v>
      </c>
      <c r="X3" s="109"/>
      <c r="Y3" s="109"/>
      <c r="Z3" s="110"/>
      <c r="AA3" s="111" t="s">
        <v>339</v>
      </c>
      <c r="AB3" s="112"/>
      <c r="AC3" s="112"/>
      <c r="AD3" s="113"/>
      <c r="AE3" s="93" t="s">
        <v>338</v>
      </c>
      <c r="AF3" s="94"/>
      <c r="AG3" s="94"/>
      <c r="AH3" s="95"/>
      <c r="AI3" s="96" t="s">
        <v>337</v>
      </c>
      <c r="AJ3" s="97"/>
      <c r="AK3" s="97"/>
      <c r="AL3" s="98"/>
      <c r="AM3" s="40"/>
      <c r="AN3" s="40"/>
      <c r="AO3" s="40"/>
      <c r="AP3" s="40"/>
      <c r="AQ3" s="40"/>
      <c r="AR3" s="40"/>
      <c r="AS3" s="40"/>
      <c r="AT3" s="40"/>
      <c r="AU3" s="40"/>
    </row>
    <row r="4" spans="1:47" ht="59.25" thickBot="1" x14ac:dyDescent="0.35">
      <c r="A4" s="41" t="s">
        <v>332</v>
      </c>
      <c r="B4" s="41" t="s">
        <v>336</v>
      </c>
      <c r="C4" s="37" t="s">
        <v>335</v>
      </c>
      <c r="D4" s="41" t="s">
        <v>334</v>
      </c>
      <c r="E4" s="41" t="s">
        <v>333</v>
      </c>
      <c r="F4" s="34" t="s">
        <v>328</v>
      </c>
      <c r="G4" s="34" t="s">
        <v>327</v>
      </c>
      <c r="H4" s="38" t="s">
        <v>331</v>
      </c>
      <c r="I4" s="36" t="s">
        <v>330</v>
      </c>
      <c r="J4" s="35" t="s">
        <v>329</v>
      </c>
      <c r="K4" s="34" t="s">
        <v>328</v>
      </c>
      <c r="L4" s="33" t="s">
        <v>326</v>
      </c>
      <c r="M4" s="33" t="s">
        <v>325</v>
      </c>
      <c r="N4" s="32" t="s">
        <v>324</v>
      </c>
      <c r="O4" s="34" t="s">
        <v>328</v>
      </c>
      <c r="P4" s="33" t="s">
        <v>326</v>
      </c>
      <c r="Q4" s="33" t="s">
        <v>325</v>
      </c>
      <c r="R4" s="32" t="s">
        <v>324</v>
      </c>
      <c r="S4" s="34" t="s">
        <v>328</v>
      </c>
      <c r="T4" s="33" t="s">
        <v>326</v>
      </c>
      <c r="U4" s="33" t="s">
        <v>325</v>
      </c>
      <c r="V4" s="32" t="s">
        <v>324</v>
      </c>
      <c r="W4" s="34" t="s">
        <v>328</v>
      </c>
      <c r="X4" s="33" t="s">
        <v>326</v>
      </c>
      <c r="Y4" s="33" t="s">
        <v>325</v>
      </c>
      <c r="Z4" s="32" t="s">
        <v>324</v>
      </c>
      <c r="AA4" s="34" t="s">
        <v>328</v>
      </c>
      <c r="AB4" s="33" t="s">
        <v>326</v>
      </c>
      <c r="AC4" s="33" t="s">
        <v>325</v>
      </c>
      <c r="AD4" s="32" t="s">
        <v>324</v>
      </c>
      <c r="AE4" s="34" t="s">
        <v>328</v>
      </c>
      <c r="AF4" s="33" t="s">
        <v>326</v>
      </c>
      <c r="AG4" s="33" t="s">
        <v>325</v>
      </c>
      <c r="AH4" s="32" t="s">
        <v>324</v>
      </c>
      <c r="AI4" s="34" t="s">
        <v>327</v>
      </c>
      <c r="AJ4" s="33" t="s">
        <v>326</v>
      </c>
      <c r="AK4" s="33" t="s">
        <v>325</v>
      </c>
      <c r="AL4" s="32" t="s">
        <v>324</v>
      </c>
      <c r="AM4" s="82" t="s">
        <v>405</v>
      </c>
    </row>
    <row r="5" spans="1:47" s="15" customFormat="1" x14ac:dyDescent="0.3">
      <c r="A5" s="26" t="s">
        <v>323</v>
      </c>
      <c r="B5" s="23" t="s">
        <v>322</v>
      </c>
      <c r="C5" s="25">
        <v>4</v>
      </c>
      <c r="D5" s="24" t="s">
        <v>321</v>
      </c>
      <c r="E5" s="23" t="s">
        <v>320</v>
      </c>
      <c r="F5" s="10" t="s">
        <v>209</v>
      </c>
      <c r="G5" s="10" t="s">
        <v>238</v>
      </c>
      <c r="H5" s="5">
        <v>1</v>
      </c>
      <c r="I5" s="31">
        <v>30.4</v>
      </c>
      <c r="J5" s="7">
        <v>88.8</v>
      </c>
      <c r="K5" s="10"/>
      <c r="L5" s="5"/>
      <c r="M5" s="5"/>
      <c r="N5" s="11" t="str">
        <f>IF(ISERROR(FIND("AFL",#REF!)),"",VALUE(MID(#REF!,FIND("AFL",#REF!)+3,1)))</f>
        <v/>
      </c>
      <c r="O5" s="6"/>
      <c r="P5" s="6"/>
      <c r="Q5" s="6"/>
      <c r="R5" s="5" t="str">
        <f>IF(ISERROR(FIND("BFL",#REF!)),"",VALUE(MID(#REF!,FIND("BFL",#REF!)+3,1)))</f>
        <v/>
      </c>
      <c r="S5" s="10"/>
      <c r="T5" s="5"/>
      <c r="U5" s="5"/>
      <c r="V5" s="9" t="str">
        <f>IF(ISERROR(FIND("CFL",#REF!)),"",VALUE(MID(#REF!,FIND("CFL",#REF!)+3,1)))</f>
        <v/>
      </c>
      <c r="W5" s="5"/>
      <c r="X5" s="5"/>
      <c r="Y5" s="5"/>
      <c r="Z5" s="5" t="str">
        <f>IF(ISERROR(FIND("DFL",#REF!)),"",VALUE(MID(#REF!,FIND("DFL",#REF!)+3,1)))</f>
        <v/>
      </c>
      <c r="AA5" s="10"/>
      <c r="AB5" s="5"/>
      <c r="AC5" s="5"/>
      <c r="AD5" s="9" t="str">
        <f>IF(ISERROR(FIND("GA",#REF!)),"",VALUE(MID(#REF!,FIND("GA",#REF!)+2,1)))</f>
        <v/>
      </c>
      <c r="AE5" s="5" t="s">
        <v>56</v>
      </c>
      <c r="AF5" s="5">
        <v>973</v>
      </c>
      <c r="AG5" s="5">
        <v>92</v>
      </c>
      <c r="AH5" s="5">
        <v>1</v>
      </c>
      <c r="AI5" s="10" t="s">
        <v>71</v>
      </c>
      <c r="AJ5" s="5">
        <v>973</v>
      </c>
      <c r="AK5" s="5">
        <v>86</v>
      </c>
      <c r="AL5" s="9">
        <v>1</v>
      </c>
    </row>
    <row r="6" spans="1:47" s="15" customFormat="1" x14ac:dyDescent="0.3">
      <c r="A6" s="26" t="s">
        <v>318</v>
      </c>
      <c r="B6" s="23" t="s">
        <v>319</v>
      </c>
      <c r="C6" s="25">
        <v>3</v>
      </c>
      <c r="D6" s="24" t="s">
        <v>219</v>
      </c>
      <c r="E6" s="23" t="s">
        <v>379</v>
      </c>
      <c r="F6" s="10" t="s">
        <v>56</v>
      </c>
      <c r="G6" s="10" t="s">
        <v>63</v>
      </c>
      <c r="H6" s="5">
        <v>1</v>
      </c>
      <c r="I6" s="12">
        <v>26.1</v>
      </c>
      <c r="J6" s="7">
        <v>80.099999999999994</v>
      </c>
      <c r="K6" s="10"/>
      <c r="L6" s="5"/>
      <c r="M6" s="5"/>
      <c r="N6" s="11"/>
      <c r="O6" s="6"/>
      <c r="P6" s="6"/>
      <c r="Q6" s="6"/>
      <c r="R6" s="5" t="str">
        <f>IF(ISERROR(FIND("BFL",#REF!)),"",VALUE(MID(#REF!,FIND("BFL",#REF!)+3,1)))</f>
        <v/>
      </c>
      <c r="S6" s="10" t="s">
        <v>56</v>
      </c>
      <c r="T6" s="5">
        <v>980</v>
      </c>
      <c r="U6" s="5">
        <v>93</v>
      </c>
      <c r="V6" s="9">
        <v>1</v>
      </c>
      <c r="W6" s="5"/>
      <c r="X6" s="5"/>
      <c r="Y6" s="5"/>
      <c r="Z6" s="5" t="str">
        <f>IF(ISERROR(FIND("DFL",#REF!)),"",VALUE(MID(#REF!,FIND("DFL",#REF!)+3,1)))</f>
        <v/>
      </c>
      <c r="AA6" s="10"/>
      <c r="AB6" s="5"/>
      <c r="AC6" s="5"/>
      <c r="AD6" s="9" t="str">
        <f>IF(ISERROR(FIND("GA",#REF!)),"",VALUE(MID(#REF!,FIND("GA",#REF!)+2,1)))</f>
        <v/>
      </c>
      <c r="AE6" s="5"/>
      <c r="AF6" s="5"/>
      <c r="AG6" s="5"/>
      <c r="AH6" s="5" t="str">
        <f>IF(ISERROR(FIND("MS",#REF!)),"",VALUE(MID(#REF!,FIND("MS",#REF!)+2,1)))</f>
        <v/>
      </c>
      <c r="AI6" s="10"/>
      <c r="AJ6" s="5"/>
      <c r="AK6" s="5"/>
      <c r="AL6" s="9"/>
    </row>
    <row r="7" spans="1:47" s="15" customFormat="1" x14ac:dyDescent="0.3">
      <c r="A7" s="26" t="s">
        <v>318</v>
      </c>
      <c r="B7" s="23" t="s">
        <v>317</v>
      </c>
      <c r="C7" s="25">
        <v>3</v>
      </c>
      <c r="D7" s="24" t="s">
        <v>219</v>
      </c>
      <c r="E7" s="23" t="s">
        <v>107</v>
      </c>
      <c r="F7" s="10" t="s">
        <v>56</v>
      </c>
      <c r="G7" s="10" t="s">
        <v>71</v>
      </c>
      <c r="H7" s="5">
        <v>1</v>
      </c>
      <c r="I7" s="12">
        <v>30.1</v>
      </c>
      <c r="J7" s="7">
        <v>85.6</v>
      </c>
      <c r="K7" s="10" t="s">
        <v>56</v>
      </c>
      <c r="L7" s="5">
        <v>977</v>
      </c>
      <c r="M7" s="5">
        <v>92</v>
      </c>
      <c r="N7" s="11">
        <v>1</v>
      </c>
      <c r="O7" s="6"/>
      <c r="P7" s="6"/>
      <c r="Q7" s="6"/>
      <c r="R7" s="5" t="str">
        <f>IF(ISERROR(FIND("BFL",#REF!)),"",VALUE(MID(#REF!,FIND("BFL",#REF!)+3,1)))</f>
        <v/>
      </c>
      <c r="S7" s="10"/>
      <c r="T7" s="5"/>
      <c r="U7" s="5"/>
      <c r="V7" s="9"/>
      <c r="W7" s="5"/>
      <c r="X7" s="5"/>
      <c r="Y7" s="5"/>
      <c r="Z7" s="5" t="str">
        <f>IF(ISERROR(FIND("DFL",#REF!)),"",VALUE(MID(#REF!,FIND("DFL",#REF!)+3,1)))</f>
        <v/>
      </c>
      <c r="AA7" s="10"/>
      <c r="AB7" s="5"/>
      <c r="AC7" s="5"/>
      <c r="AD7" s="9" t="str">
        <f>IF(ISERROR(FIND("GA",#REF!)),"",VALUE(MID(#REF!,FIND("GA",#REF!)+2,1)))</f>
        <v/>
      </c>
      <c r="AE7" s="5"/>
      <c r="AF7" s="5"/>
      <c r="AG7" s="5"/>
      <c r="AH7" s="5" t="str">
        <f>IF(ISERROR(FIND("MS",#REF!)),"",VALUE(MID(#REF!,FIND("MS",#REF!)+2,1)))</f>
        <v/>
      </c>
      <c r="AI7" s="10"/>
      <c r="AJ7" s="5"/>
      <c r="AK7" s="5"/>
      <c r="AL7" s="9"/>
    </row>
    <row r="8" spans="1:47" s="15" customFormat="1" x14ac:dyDescent="0.3">
      <c r="A8" s="26" t="s">
        <v>316</v>
      </c>
      <c r="B8" s="23" t="s">
        <v>315</v>
      </c>
      <c r="C8" s="25">
        <v>4</v>
      </c>
      <c r="D8" s="24" t="s">
        <v>196</v>
      </c>
      <c r="E8" s="23" t="s">
        <v>218</v>
      </c>
      <c r="F8" s="10" t="s">
        <v>56</v>
      </c>
      <c r="G8" s="10" t="s">
        <v>63</v>
      </c>
      <c r="H8" s="5">
        <v>1</v>
      </c>
      <c r="I8" s="12">
        <v>25.3</v>
      </c>
      <c r="J8" s="7">
        <v>80.3</v>
      </c>
      <c r="K8" s="10"/>
      <c r="L8" s="5"/>
      <c r="M8" s="5"/>
      <c r="N8" s="11" t="str">
        <f>IF(ISERROR(FIND("AFL",#REF!)),"",VALUE(MID(#REF!,FIND("AFL",#REF!)+3,1)))</f>
        <v/>
      </c>
      <c r="O8" s="6"/>
      <c r="P8" s="6"/>
      <c r="Q8" s="6"/>
      <c r="R8" s="5" t="str">
        <f>IF(ISERROR(FIND("BFL",#REF!)),"",VALUE(MID(#REF!,FIND("BFL",#REF!)+3,1)))</f>
        <v/>
      </c>
      <c r="S8" s="10" t="s">
        <v>56</v>
      </c>
      <c r="T8" s="5">
        <v>985</v>
      </c>
      <c r="U8" s="5">
        <v>81</v>
      </c>
      <c r="V8" s="9">
        <v>1</v>
      </c>
      <c r="W8" s="5"/>
      <c r="X8" s="5"/>
      <c r="Y8" s="5"/>
      <c r="Z8" s="5" t="str">
        <f>IF(ISERROR(FIND("DFL",#REF!)),"",VALUE(MID(#REF!,FIND("DFL",#REF!)+3,1)))</f>
        <v/>
      </c>
      <c r="AA8" s="10"/>
      <c r="AB8" s="5"/>
      <c r="AC8" s="5"/>
      <c r="AD8" s="9" t="str">
        <f>IF(ISERROR(FIND("GA",#REF!)),"",VALUE(MID(#REF!,FIND("GA",#REF!)+2,1)))</f>
        <v/>
      </c>
      <c r="AE8" s="5"/>
      <c r="AF8" s="5"/>
      <c r="AG8" s="5"/>
      <c r="AH8" s="5" t="str">
        <f>IF(ISERROR(FIND("MS",#REF!)),"",VALUE(MID(#REF!,FIND("MS",#REF!)+2,1)))</f>
        <v/>
      </c>
      <c r="AI8" s="10"/>
      <c r="AJ8" s="5"/>
      <c r="AK8" s="5"/>
      <c r="AL8" s="9"/>
    </row>
    <row r="9" spans="1:47" s="15" customFormat="1" x14ac:dyDescent="0.3">
      <c r="A9" s="26" t="s">
        <v>314</v>
      </c>
      <c r="B9" s="23" t="s">
        <v>313</v>
      </c>
      <c r="C9" s="25">
        <v>2</v>
      </c>
      <c r="D9" s="24" t="s">
        <v>254</v>
      </c>
      <c r="E9" s="23" t="s">
        <v>97</v>
      </c>
      <c r="F9" s="10" t="s">
        <v>56</v>
      </c>
      <c r="G9" s="10" t="s">
        <v>54</v>
      </c>
      <c r="H9" s="5">
        <v>1</v>
      </c>
      <c r="I9" s="12">
        <v>24.7</v>
      </c>
      <c r="J9" s="7">
        <v>81.099999999999994</v>
      </c>
      <c r="K9" s="10"/>
      <c r="L9" s="5"/>
      <c r="M9" s="5"/>
      <c r="N9" s="11" t="str">
        <f>IF(ISERROR(FIND("AFL",#REF!)),"",VALUE(MID(#REF!,FIND("AFL",#REF!)+3,1)))</f>
        <v/>
      </c>
      <c r="O9" s="6" t="s">
        <v>56</v>
      </c>
      <c r="P9" s="6">
        <v>979</v>
      </c>
      <c r="Q9" s="6">
        <v>86</v>
      </c>
      <c r="R9" s="5">
        <v>1</v>
      </c>
      <c r="S9" s="10"/>
      <c r="T9" s="5"/>
      <c r="U9" s="5"/>
      <c r="V9" s="9"/>
      <c r="W9" s="5"/>
      <c r="X9" s="5"/>
      <c r="Y9" s="5"/>
      <c r="Z9" s="5" t="str">
        <f>IF(ISERROR(FIND("DFL",#REF!)),"",VALUE(MID(#REF!,FIND("DFL",#REF!)+3,1)))</f>
        <v/>
      </c>
      <c r="AA9" s="10"/>
      <c r="AB9" s="5"/>
      <c r="AC9" s="5"/>
      <c r="AD9" s="9" t="str">
        <f>IF(ISERROR(FIND("GA",#REF!)),"",VALUE(MID(#REF!,FIND("GA",#REF!)+2,1)))</f>
        <v/>
      </c>
      <c r="AE9" s="5"/>
      <c r="AF9" s="5"/>
      <c r="AG9" s="5"/>
      <c r="AH9" s="5" t="str">
        <f>IF(ISERROR(FIND("MS",#REF!)),"",VALUE(MID(#REF!,FIND("MS",#REF!)+2,1)))</f>
        <v/>
      </c>
      <c r="AI9" s="10"/>
      <c r="AJ9" s="5"/>
      <c r="AK9" s="5"/>
      <c r="AL9" s="9"/>
    </row>
    <row r="10" spans="1:47" s="15" customFormat="1" x14ac:dyDescent="0.3">
      <c r="A10" s="26" t="s">
        <v>314</v>
      </c>
      <c r="B10" s="23" t="s">
        <v>313</v>
      </c>
      <c r="C10" s="25">
        <v>2</v>
      </c>
      <c r="D10" s="24" t="s">
        <v>196</v>
      </c>
      <c r="E10" s="23" t="s">
        <v>218</v>
      </c>
      <c r="F10" s="10" t="s">
        <v>55</v>
      </c>
      <c r="G10" s="10" t="s">
        <v>63</v>
      </c>
      <c r="H10" s="5">
        <v>1</v>
      </c>
      <c r="I10" s="12">
        <v>25.2</v>
      </c>
      <c r="J10" s="7">
        <v>80.7</v>
      </c>
      <c r="K10" s="10"/>
      <c r="L10" s="5"/>
      <c r="M10" s="5"/>
      <c r="N10" s="11" t="str">
        <f>IF(ISERROR(FIND("AFL",#REF!)),"",VALUE(MID(#REF!,FIND("AFL",#REF!)+3,1)))</f>
        <v/>
      </c>
      <c r="O10" s="6"/>
      <c r="P10" s="6"/>
      <c r="Q10" s="6"/>
      <c r="R10" s="5"/>
      <c r="S10" s="10" t="s">
        <v>55</v>
      </c>
      <c r="T10" s="5">
        <v>980</v>
      </c>
      <c r="U10" s="5">
        <v>86</v>
      </c>
      <c r="V10" s="9">
        <v>1</v>
      </c>
      <c r="W10" s="5"/>
      <c r="X10" s="5"/>
      <c r="Y10" s="5"/>
      <c r="Z10" s="5" t="str">
        <f>IF(ISERROR(FIND("DFL",#REF!)),"",VALUE(MID(#REF!,FIND("DFL",#REF!)+3,1)))</f>
        <v/>
      </c>
      <c r="AA10" s="10"/>
      <c r="AB10" s="5"/>
      <c r="AC10" s="5"/>
      <c r="AD10" s="9" t="str">
        <f>IF(ISERROR(FIND("GA",#REF!)),"",VALUE(MID(#REF!,FIND("GA",#REF!)+2,1)))</f>
        <v/>
      </c>
      <c r="AE10" s="5"/>
      <c r="AF10" s="5"/>
      <c r="AG10" s="5"/>
      <c r="AH10" s="5" t="str">
        <f>IF(ISERROR(FIND("MS",#REF!)),"",VALUE(MID(#REF!,FIND("MS",#REF!)+2,1)))</f>
        <v/>
      </c>
      <c r="AI10" s="10"/>
      <c r="AJ10" s="5"/>
      <c r="AK10" s="5"/>
      <c r="AL10" s="9"/>
    </row>
    <row r="11" spans="1:47" s="15" customFormat="1" x14ac:dyDescent="0.3">
      <c r="A11" s="26" t="s">
        <v>312</v>
      </c>
      <c r="B11" s="23" t="s">
        <v>311</v>
      </c>
      <c r="C11" s="25">
        <v>6</v>
      </c>
      <c r="D11" s="24" t="s">
        <v>210</v>
      </c>
      <c r="E11" s="23" t="s">
        <v>310</v>
      </c>
      <c r="F11" s="10" t="s">
        <v>209</v>
      </c>
      <c r="G11" s="10" t="s">
        <v>238</v>
      </c>
      <c r="H11" s="5">
        <v>2</v>
      </c>
      <c r="I11" s="12">
        <v>30.2</v>
      </c>
      <c r="J11" s="7">
        <v>88.6</v>
      </c>
      <c r="K11" s="10"/>
      <c r="L11" s="5"/>
      <c r="M11" s="5"/>
      <c r="N11" s="11"/>
      <c r="O11" s="6"/>
      <c r="P11" s="6"/>
      <c r="Q11" s="6"/>
      <c r="R11" s="5" t="str">
        <f>IF(ISERROR(FIND("BFL",#REF!)),"",VALUE(MID(#REF!,FIND("BFL",#REF!)+3,1)))</f>
        <v/>
      </c>
      <c r="S11" s="10"/>
      <c r="T11" s="5"/>
      <c r="U11" s="5"/>
      <c r="V11" s="9" t="str">
        <f>IF(ISERROR(FIND("CFL",#REF!)),"",VALUE(MID(#REF!,FIND("CFL",#REF!)+3,1)))</f>
        <v/>
      </c>
      <c r="W11" s="5"/>
      <c r="X11" s="5"/>
      <c r="Y11" s="5"/>
      <c r="Z11" s="5" t="str">
        <f>IF(ISERROR(FIND("DFL",#REF!)),"",VALUE(MID(#REF!,FIND("DFL",#REF!)+3,1)))</f>
        <v/>
      </c>
      <c r="AA11" s="10"/>
      <c r="AB11" s="5"/>
      <c r="AC11" s="5"/>
      <c r="AD11" s="9" t="str">
        <f>IF(ISERROR(FIND("GA",#REF!)),"",VALUE(MID(#REF!,FIND("GA",#REF!)+2,1)))</f>
        <v/>
      </c>
      <c r="AE11" s="5" t="s">
        <v>56</v>
      </c>
      <c r="AF11" s="5">
        <v>958</v>
      </c>
      <c r="AG11" s="5">
        <v>109</v>
      </c>
      <c r="AH11" s="5">
        <v>2</v>
      </c>
      <c r="AI11" s="10" t="s">
        <v>71</v>
      </c>
      <c r="AJ11" s="5">
        <v>958</v>
      </c>
      <c r="AK11" s="5">
        <v>109</v>
      </c>
      <c r="AL11" s="9">
        <v>2</v>
      </c>
    </row>
    <row r="12" spans="1:47" s="15" customFormat="1" x14ac:dyDescent="0.3">
      <c r="A12" s="26" t="s">
        <v>312</v>
      </c>
      <c r="B12" s="23" t="s">
        <v>311</v>
      </c>
      <c r="C12" s="25">
        <v>6</v>
      </c>
      <c r="D12" s="24" t="s">
        <v>210</v>
      </c>
      <c r="E12" s="23" t="s">
        <v>310</v>
      </c>
      <c r="F12" s="10" t="s">
        <v>62</v>
      </c>
      <c r="G12" s="10" t="s">
        <v>71</v>
      </c>
      <c r="H12" s="5">
        <v>2</v>
      </c>
      <c r="I12" s="12">
        <v>30.2</v>
      </c>
      <c r="J12" s="7">
        <v>88.6</v>
      </c>
      <c r="K12" s="10" t="s">
        <v>292</v>
      </c>
      <c r="L12" s="5"/>
      <c r="M12" s="5"/>
      <c r="N12" s="11"/>
      <c r="O12" s="6"/>
      <c r="P12" s="6"/>
      <c r="Q12" s="6"/>
      <c r="R12" s="5" t="str">
        <f>IF(ISERROR(FIND("BFL",#REF!)),"",VALUE(MID(#REF!,FIND("BFL",#REF!)+3,1)))</f>
        <v/>
      </c>
      <c r="S12" s="10"/>
      <c r="T12" s="5"/>
      <c r="U12" s="5"/>
      <c r="V12" s="9" t="str">
        <f>IF(ISERROR(FIND("CFL",#REF!)),"",VALUE(MID(#REF!,FIND("CFL",#REF!)+3,1)))</f>
        <v/>
      </c>
      <c r="W12" s="5"/>
      <c r="X12" s="5"/>
      <c r="Y12" s="5"/>
      <c r="Z12" s="5" t="str">
        <f>IF(ISERROR(FIND("DFL",#REF!)),"",VALUE(MID(#REF!,FIND("DFL",#REF!)+3,1)))</f>
        <v/>
      </c>
      <c r="AA12" s="10"/>
      <c r="AB12" s="5"/>
      <c r="AC12" s="5"/>
      <c r="AD12" s="9" t="str">
        <f>IF(ISERROR(FIND("GA",#REF!)),"",VALUE(MID(#REF!,FIND("GA",#REF!)+2,1)))</f>
        <v/>
      </c>
      <c r="AE12" s="5" t="s">
        <v>56</v>
      </c>
      <c r="AF12" s="5">
        <v>958</v>
      </c>
      <c r="AG12" s="5">
        <v>109</v>
      </c>
      <c r="AH12" s="5">
        <v>2</v>
      </c>
      <c r="AI12" s="10" t="s">
        <v>71</v>
      </c>
      <c r="AJ12" s="5">
        <v>958</v>
      </c>
      <c r="AK12" s="5">
        <v>109</v>
      </c>
      <c r="AL12" s="9">
        <v>2</v>
      </c>
    </row>
    <row r="13" spans="1:47" s="15" customFormat="1" x14ac:dyDescent="0.3">
      <c r="A13" s="26" t="s">
        <v>309</v>
      </c>
      <c r="B13" s="23" t="s">
        <v>308</v>
      </c>
      <c r="C13" s="25">
        <v>8</v>
      </c>
      <c r="D13" s="24" t="s">
        <v>212</v>
      </c>
      <c r="E13" s="23" t="s">
        <v>243</v>
      </c>
      <c r="F13" s="10" t="s">
        <v>56</v>
      </c>
      <c r="G13" s="10" t="s">
        <v>54</v>
      </c>
      <c r="H13" s="5">
        <v>3</v>
      </c>
      <c r="I13" s="12">
        <v>24.7</v>
      </c>
      <c r="J13" s="7">
        <v>81.099999999999994</v>
      </c>
      <c r="K13" s="10"/>
      <c r="L13" s="5"/>
      <c r="M13" s="5"/>
      <c r="N13" s="11" t="str">
        <f>IF(ISERROR(FIND("AFL",#REF!)),"",VALUE(MID(#REF!,FIND("AFL",#REF!)+3,1)))</f>
        <v/>
      </c>
      <c r="O13" s="6" t="s">
        <v>56</v>
      </c>
      <c r="P13" s="6">
        <v>953</v>
      </c>
      <c r="Q13" s="6">
        <v>121</v>
      </c>
      <c r="R13" s="5">
        <v>3</v>
      </c>
      <c r="S13" s="10"/>
      <c r="T13" s="5"/>
      <c r="U13" s="5"/>
      <c r="V13" s="9" t="str">
        <f>IF(ISERROR(FIND("CFL",#REF!)),"",VALUE(MID(#REF!,FIND("CFL",#REF!)+3,1)))</f>
        <v/>
      </c>
      <c r="W13" s="5"/>
      <c r="X13" s="5"/>
      <c r="Y13" s="5"/>
      <c r="Z13" s="5" t="str">
        <f>IF(ISERROR(FIND("DFL",#REF!)),"",VALUE(MID(#REF!,FIND("DFL",#REF!)+3,1)))</f>
        <v/>
      </c>
      <c r="AA13" s="10"/>
      <c r="AB13" s="5"/>
      <c r="AC13" s="5"/>
      <c r="AD13" s="9" t="str">
        <f>IF(ISERROR(FIND("GA",#REF!)),"",VALUE(MID(#REF!,FIND("GA",#REF!)+2,1)))</f>
        <v/>
      </c>
      <c r="AE13" s="5"/>
      <c r="AF13" s="5"/>
      <c r="AG13" s="5"/>
      <c r="AH13" s="5" t="str">
        <f>IF(ISERROR(FIND("MS",#REF!)),"",VALUE(MID(#REF!,FIND("MS",#REF!)+2,1)))</f>
        <v/>
      </c>
      <c r="AI13" s="10"/>
      <c r="AJ13" s="5"/>
      <c r="AK13" s="5"/>
      <c r="AL13" s="9"/>
    </row>
    <row r="14" spans="1:47" s="15" customFormat="1" x14ac:dyDescent="0.3">
      <c r="A14" s="26" t="s">
        <v>309</v>
      </c>
      <c r="B14" s="23" t="s">
        <v>308</v>
      </c>
      <c r="C14" s="25">
        <v>8</v>
      </c>
      <c r="D14" s="24" t="s">
        <v>258</v>
      </c>
      <c r="E14" s="23" t="s">
        <v>243</v>
      </c>
      <c r="F14" s="10" t="s">
        <v>55</v>
      </c>
      <c r="G14" s="10" t="s">
        <v>63</v>
      </c>
      <c r="H14" s="5">
        <v>3</v>
      </c>
      <c r="I14" s="12">
        <v>25.3</v>
      </c>
      <c r="J14" s="7">
        <v>80.7</v>
      </c>
      <c r="K14" s="10"/>
      <c r="L14" s="5"/>
      <c r="M14" s="5"/>
      <c r="N14" s="11" t="str">
        <f>IF(ISERROR(FIND("AFL",#REF!)),"",VALUE(MID(#REF!,FIND("AFL",#REF!)+3,1)))</f>
        <v/>
      </c>
      <c r="O14" s="6"/>
      <c r="P14" s="6"/>
      <c r="Q14" s="6"/>
      <c r="R14" s="5"/>
      <c r="S14" s="10" t="s">
        <v>55</v>
      </c>
      <c r="T14" s="5">
        <v>953</v>
      </c>
      <c r="U14" s="5">
        <v>121</v>
      </c>
      <c r="V14" s="9">
        <v>3</v>
      </c>
      <c r="W14" s="5"/>
      <c r="X14" s="5"/>
      <c r="Y14" s="5"/>
      <c r="Z14" s="5" t="str">
        <f>IF(ISERROR(FIND("DFL",#REF!)),"",VALUE(MID(#REF!,FIND("DFL",#REF!)+3,1)))</f>
        <v/>
      </c>
      <c r="AA14" s="10"/>
      <c r="AB14" s="5"/>
      <c r="AC14" s="5"/>
      <c r="AD14" s="9" t="str">
        <f>IF(ISERROR(FIND("GA",#REF!)),"",VALUE(MID(#REF!,FIND("GA",#REF!)+2,1)))</f>
        <v/>
      </c>
      <c r="AE14" s="5"/>
      <c r="AF14" s="5"/>
      <c r="AG14" s="5"/>
      <c r="AH14" s="5" t="str">
        <f>IF(ISERROR(FIND("MS",#REF!)),"",VALUE(MID(#REF!,FIND("MS",#REF!)+2,1)))</f>
        <v/>
      </c>
      <c r="AI14" s="10"/>
      <c r="AJ14" s="5"/>
      <c r="AK14" s="5"/>
      <c r="AL14" s="9"/>
    </row>
    <row r="15" spans="1:47" s="15" customFormat="1" x14ac:dyDescent="0.3">
      <c r="A15" s="26" t="s">
        <v>307</v>
      </c>
      <c r="B15" s="23" t="s">
        <v>306</v>
      </c>
      <c r="C15" s="25">
        <v>11</v>
      </c>
      <c r="D15" s="24" t="s">
        <v>113</v>
      </c>
      <c r="E15" s="23" t="s">
        <v>305</v>
      </c>
      <c r="F15" s="10" t="s">
        <v>56</v>
      </c>
      <c r="G15" s="10" t="s">
        <v>365</v>
      </c>
      <c r="H15" s="5">
        <v>3</v>
      </c>
      <c r="I15" s="12">
        <v>24.7</v>
      </c>
      <c r="J15" s="7">
        <v>81</v>
      </c>
      <c r="K15" s="10"/>
      <c r="L15" s="5"/>
      <c r="M15" s="5"/>
      <c r="N15" s="11" t="str">
        <f>IF(ISERROR(FIND("AFL",#REF!)),"",VALUE(MID(#REF!,FIND("AFL",#REF!)+3,1)))</f>
        <v/>
      </c>
      <c r="O15" s="6" t="s">
        <v>304</v>
      </c>
      <c r="P15" s="6">
        <v>957</v>
      </c>
      <c r="Q15" s="6">
        <v>115</v>
      </c>
      <c r="R15" s="5">
        <v>3</v>
      </c>
      <c r="S15" s="10"/>
      <c r="T15" s="6"/>
      <c r="U15" s="6"/>
      <c r="V15" s="9" t="str">
        <f>IF(ISERROR(FIND("CFL",#REF!)),"",VALUE(MID(#REF!,FIND("CFL",#REF!)+3,1)))</f>
        <v/>
      </c>
      <c r="W15" s="5"/>
      <c r="X15" s="5"/>
      <c r="Y15" s="5"/>
      <c r="Z15" s="5" t="str">
        <f>IF(ISERROR(FIND("DFL",#REF!)),"",VALUE(MID(#REF!,FIND("DFL",#REF!)+3,1)))</f>
        <v/>
      </c>
      <c r="AA15" s="10"/>
      <c r="AB15" s="5"/>
      <c r="AC15" s="5"/>
      <c r="AD15" s="9" t="str">
        <f>IF(ISERROR(FIND("GA",#REF!)),"",VALUE(MID(#REF!,FIND("GA",#REF!)+2,1)))</f>
        <v/>
      </c>
      <c r="AE15" s="5"/>
      <c r="AF15" s="5"/>
      <c r="AG15" s="5"/>
      <c r="AH15" s="5" t="str">
        <f>IF(ISERROR(FIND("MS",#REF!)),"",VALUE(MID(#REF!,FIND("MS",#REF!)+2,1)))</f>
        <v/>
      </c>
      <c r="AI15" s="10"/>
      <c r="AJ15" s="5"/>
      <c r="AK15" s="5"/>
      <c r="AL15" s="9"/>
    </row>
    <row r="16" spans="1:47" s="15" customFormat="1" x14ac:dyDescent="0.3">
      <c r="A16" s="26" t="s">
        <v>307</v>
      </c>
      <c r="B16" s="23" t="s">
        <v>306</v>
      </c>
      <c r="C16" s="25">
        <v>11</v>
      </c>
      <c r="D16" s="24" t="s">
        <v>113</v>
      </c>
      <c r="E16" s="23" t="s">
        <v>305</v>
      </c>
      <c r="F16" s="10" t="s">
        <v>56</v>
      </c>
      <c r="G16" s="10" t="s">
        <v>366</v>
      </c>
      <c r="H16" s="5">
        <v>3</v>
      </c>
      <c r="I16" s="12">
        <v>24.7</v>
      </c>
      <c r="J16" s="7">
        <v>81</v>
      </c>
      <c r="K16" s="10"/>
      <c r="L16" s="5"/>
      <c r="M16" s="5"/>
      <c r="N16" s="11" t="str">
        <f>IF(ISERROR(FIND("AFL",#REF!)),"",VALUE(MID(#REF!,FIND("AFL",#REF!)+3,1)))</f>
        <v/>
      </c>
      <c r="O16" s="6"/>
      <c r="P16" s="6"/>
      <c r="Q16" s="6"/>
      <c r="R16" s="5"/>
      <c r="S16" s="10" t="s">
        <v>56</v>
      </c>
      <c r="T16" s="6">
        <v>957</v>
      </c>
      <c r="U16" s="6">
        <v>115</v>
      </c>
      <c r="V16" s="9">
        <v>3</v>
      </c>
      <c r="W16" s="5"/>
      <c r="X16" s="5"/>
      <c r="Y16" s="5"/>
      <c r="Z16" s="5" t="str">
        <f>IF(ISERROR(FIND("DFL",#REF!)),"",VALUE(MID(#REF!,FIND("DFL",#REF!)+3,1)))</f>
        <v/>
      </c>
      <c r="AA16" s="10"/>
      <c r="AB16" s="5"/>
      <c r="AC16" s="5"/>
      <c r="AD16" s="9" t="str">
        <f>IF(ISERROR(FIND("GA",#REF!)),"",VALUE(MID(#REF!,FIND("GA",#REF!)+2,1)))</f>
        <v/>
      </c>
      <c r="AE16" s="5"/>
      <c r="AF16" s="5"/>
      <c r="AG16" s="5"/>
      <c r="AH16" s="5" t="str">
        <f>IF(ISERROR(FIND("MS",#REF!)),"",VALUE(MID(#REF!,FIND("MS",#REF!)+2,1)))</f>
        <v/>
      </c>
      <c r="AI16" s="10"/>
      <c r="AJ16" s="5"/>
      <c r="AK16" s="5"/>
      <c r="AL16" s="9"/>
    </row>
    <row r="17" spans="1:39" s="15" customFormat="1" x14ac:dyDescent="0.3">
      <c r="A17" s="26" t="s">
        <v>301</v>
      </c>
      <c r="B17" s="23" t="s">
        <v>303</v>
      </c>
      <c r="C17" s="25">
        <v>5</v>
      </c>
      <c r="D17" s="24" t="s">
        <v>245</v>
      </c>
      <c r="E17" s="23" t="s">
        <v>302</v>
      </c>
      <c r="F17" s="10" t="s">
        <v>62</v>
      </c>
      <c r="G17" s="10" t="s">
        <v>54</v>
      </c>
      <c r="H17" s="5">
        <v>2</v>
      </c>
      <c r="I17" s="12">
        <v>24.6</v>
      </c>
      <c r="J17" s="7">
        <v>82.6</v>
      </c>
      <c r="K17" s="10"/>
      <c r="L17" s="5"/>
      <c r="M17" s="5"/>
      <c r="N17" s="11" t="str">
        <f>IF(ISERROR(FIND("AFL",#REF!)),"",VALUE(MID(#REF!,FIND("AFL",#REF!)+3,1)))</f>
        <v/>
      </c>
      <c r="O17" s="6" t="s">
        <v>62</v>
      </c>
      <c r="P17" s="6">
        <v>941</v>
      </c>
      <c r="Q17" s="6">
        <v>104</v>
      </c>
      <c r="R17" s="5">
        <v>2</v>
      </c>
      <c r="S17" s="10"/>
      <c r="T17" s="5"/>
      <c r="U17" s="5"/>
      <c r="V17" s="9" t="str">
        <f>IF(ISERROR(FIND("CFL",#REF!)),"",VALUE(MID(#REF!,FIND("CFL",#REF!)+3,1)))</f>
        <v/>
      </c>
      <c r="W17" s="5"/>
      <c r="X17" s="5"/>
      <c r="Y17" s="5"/>
      <c r="Z17" s="5" t="str">
        <f>IF(ISERROR(FIND("DFL",#REF!)),"",VALUE(MID(#REF!,FIND("DFL",#REF!)+3,1)))</f>
        <v/>
      </c>
      <c r="AA17" s="10"/>
      <c r="AB17" s="5"/>
      <c r="AC17" s="5"/>
      <c r="AD17" s="9" t="str">
        <f>IF(ISERROR(FIND("GA",#REF!)),"",VALUE(MID(#REF!,FIND("GA",#REF!)+2,1)))</f>
        <v/>
      </c>
      <c r="AE17" s="5"/>
      <c r="AF17" s="5"/>
      <c r="AG17" s="5"/>
      <c r="AH17" s="5" t="str">
        <f>IF(ISERROR(FIND("MS",#REF!)),"",VALUE(MID(#REF!,FIND("MS",#REF!)+2,1)))</f>
        <v/>
      </c>
      <c r="AI17" s="10"/>
      <c r="AJ17" s="5"/>
      <c r="AK17" s="5"/>
      <c r="AL17" s="9"/>
    </row>
    <row r="18" spans="1:39" s="15" customFormat="1" x14ac:dyDescent="0.3">
      <c r="A18" s="26" t="s">
        <v>301</v>
      </c>
      <c r="B18" s="23" t="s">
        <v>300</v>
      </c>
      <c r="C18" s="25">
        <v>5</v>
      </c>
      <c r="D18" s="24" t="s">
        <v>109</v>
      </c>
      <c r="E18" s="23" t="s">
        <v>299</v>
      </c>
      <c r="F18" s="10" t="s">
        <v>56</v>
      </c>
      <c r="G18" s="10" t="s">
        <v>54</v>
      </c>
      <c r="H18" s="5">
        <v>2</v>
      </c>
      <c r="I18" s="12">
        <v>26.5</v>
      </c>
      <c r="J18" s="7">
        <v>82</v>
      </c>
      <c r="K18" s="10"/>
      <c r="L18" s="5"/>
      <c r="M18" s="5"/>
      <c r="N18" s="11" t="str">
        <f>IF(ISERROR(FIND("AFL",#REF!)),"",VALUE(MID(#REF!,FIND("AFL",#REF!)+3,1)))</f>
        <v/>
      </c>
      <c r="O18" s="6" t="s">
        <v>56</v>
      </c>
      <c r="P18" s="6">
        <v>955</v>
      </c>
      <c r="Q18" s="6">
        <v>109</v>
      </c>
      <c r="R18" s="5">
        <v>2</v>
      </c>
      <c r="S18" s="10"/>
      <c r="T18" s="5"/>
      <c r="U18" s="5"/>
      <c r="V18" s="9" t="str">
        <f>IF(ISERROR(FIND("CFL",#REF!)),"",VALUE(MID(#REF!,FIND("CFL",#REF!)+3,1)))</f>
        <v/>
      </c>
      <c r="W18" s="5"/>
      <c r="X18" s="5"/>
      <c r="Y18" s="5"/>
      <c r="Z18" s="5" t="str">
        <f>IF(ISERROR(FIND("DFL",#REF!)),"",VALUE(MID(#REF!,FIND("DFL",#REF!)+3,1)))</f>
        <v/>
      </c>
      <c r="AA18" s="10"/>
      <c r="AB18" s="5"/>
      <c r="AC18" s="5"/>
      <c r="AD18" s="9" t="str">
        <f>IF(ISERROR(FIND("GA",#REF!)),"",VALUE(MID(#REF!,FIND("GA",#REF!)+2,1)))</f>
        <v/>
      </c>
      <c r="AE18" s="5"/>
      <c r="AF18" s="5"/>
      <c r="AG18" s="5"/>
      <c r="AH18" s="5" t="str">
        <f>IF(ISERROR(FIND("MS",#REF!)),"",VALUE(MID(#REF!,FIND("MS",#REF!)+2,1)))</f>
        <v/>
      </c>
      <c r="AI18" s="10"/>
      <c r="AJ18" s="5"/>
      <c r="AK18" s="5"/>
      <c r="AL18" s="9"/>
    </row>
    <row r="19" spans="1:39" s="15" customFormat="1" x14ac:dyDescent="0.3">
      <c r="A19" s="26" t="s">
        <v>298</v>
      </c>
      <c r="B19" s="23" t="s">
        <v>297</v>
      </c>
      <c r="C19" s="25">
        <v>2</v>
      </c>
      <c r="D19" s="24" t="s">
        <v>117</v>
      </c>
      <c r="E19" s="23" t="s">
        <v>296</v>
      </c>
      <c r="F19" s="10" t="s">
        <v>56</v>
      </c>
      <c r="G19" s="10" t="s">
        <v>71</v>
      </c>
      <c r="H19" s="5">
        <v>1</v>
      </c>
      <c r="I19" s="12">
        <v>30.3</v>
      </c>
      <c r="J19" s="7">
        <v>87.5</v>
      </c>
      <c r="K19" s="10" t="s">
        <v>56</v>
      </c>
      <c r="L19" s="5">
        <v>982</v>
      </c>
      <c r="M19" s="5">
        <v>81</v>
      </c>
      <c r="N19" s="11">
        <v>1</v>
      </c>
      <c r="O19" s="6"/>
      <c r="P19" s="6"/>
      <c r="Q19" s="6"/>
      <c r="R19" s="5" t="str">
        <f>IF(ISERROR(FIND("BFL",#REF!)),"",VALUE(MID(#REF!,FIND("BFL",#REF!)+3,1)))</f>
        <v/>
      </c>
      <c r="S19" s="10"/>
      <c r="T19" s="5"/>
      <c r="U19" s="5"/>
      <c r="V19" s="9" t="str">
        <f>IF(ISERROR(FIND("CFL",#REF!)),"",VALUE(MID(#REF!,FIND("CFL",#REF!)+3,1)))</f>
        <v/>
      </c>
      <c r="W19" s="5"/>
      <c r="X19" s="5"/>
      <c r="Y19" s="5"/>
      <c r="Z19" s="5" t="str">
        <f>IF(ISERROR(FIND("DFL",#REF!)),"",VALUE(MID(#REF!,FIND("DFL",#REF!)+3,1)))</f>
        <v/>
      </c>
      <c r="AA19" s="10"/>
      <c r="AB19" s="5"/>
      <c r="AC19" s="5"/>
      <c r="AD19" s="9" t="str">
        <f>IF(ISERROR(FIND("GA",#REF!)),"",VALUE(MID(#REF!,FIND("GA",#REF!)+2,1)))</f>
        <v/>
      </c>
      <c r="AI19" s="10" t="s">
        <v>71</v>
      </c>
      <c r="AJ19" s="30">
        <v>982</v>
      </c>
      <c r="AK19" s="30">
        <v>81</v>
      </c>
      <c r="AL19" s="9">
        <v>1</v>
      </c>
    </row>
    <row r="20" spans="1:39" s="15" customFormat="1" x14ac:dyDescent="0.3">
      <c r="A20" s="26" t="s">
        <v>298</v>
      </c>
      <c r="B20" s="23" t="s">
        <v>297</v>
      </c>
      <c r="C20" s="25">
        <v>2</v>
      </c>
      <c r="D20" s="24" t="s">
        <v>117</v>
      </c>
      <c r="E20" s="23" t="s">
        <v>296</v>
      </c>
      <c r="F20" s="10" t="s">
        <v>209</v>
      </c>
      <c r="G20" s="10" t="s">
        <v>238</v>
      </c>
      <c r="H20" s="5">
        <v>1</v>
      </c>
      <c r="I20" s="12"/>
      <c r="J20" s="7"/>
      <c r="K20" s="10"/>
      <c r="L20" s="5"/>
      <c r="M20" s="5"/>
      <c r="N20" s="11"/>
      <c r="O20" s="6"/>
      <c r="P20" s="6"/>
      <c r="Q20" s="6"/>
      <c r="R20" s="5"/>
      <c r="S20" s="10"/>
      <c r="T20" s="5"/>
      <c r="U20" s="5"/>
      <c r="V20" s="9"/>
      <c r="W20" s="5"/>
      <c r="X20" s="5"/>
      <c r="Y20" s="5"/>
      <c r="Z20" s="5"/>
      <c r="AA20" s="10"/>
      <c r="AB20" s="5"/>
      <c r="AC20" s="5"/>
      <c r="AD20" s="9"/>
      <c r="AE20" s="5" t="s">
        <v>56</v>
      </c>
      <c r="AF20" s="5">
        <v>982</v>
      </c>
      <c r="AG20" s="5">
        <v>81</v>
      </c>
      <c r="AH20" s="5">
        <v>1</v>
      </c>
      <c r="AI20" s="10"/>
      <c r="AJ20" s="5"/>
      <c r="AK20" s="5"/>
      <c r="AL20" s="9"/>
    </row>
    <row r="21" spans="1:39" s="15" customFormat="1" x14ac:dyDescent="0.3">
      <c r="A21" s="26" t="s">
        <v>295</v>
      </c>
      <c r="B21" s="23" t="s">
        <v>294</v>
      </c>
      <c r="C21" s="25">
        <v>4</v>
      </c>
      <c r="D21" s="24" t="s">
        <v>196</v>
      </c>
      <c r="E21" s="23" t="s">
        <v>293</v>
      </c>
      <c r="F21" s="10" t="s">
        <v>209</v>
      </c>
      <c r="G21" s="10" t="s">
        <v>238</v>
      </c>
      <c r="H21" s="5">
        <v>1</v>
      </c>
      <c r="I21" s="12">
        <v>30.3</v>
      </c>
      <c r="J21" s="7">
        <v>88.4</v>
      </c>
      <c r="K21" s="10"/>
      <c r="L21" s="5"/>
      <c r="M21" s="5"/>
      <c r="N21" s="11" t="str">
        <f>IF(ISERROR(FIND("AFL",#REF!)),"",VALUE(MID(#REF!,FIND("AFL",#REF!)+3,1)))</f>
        <v/>
      </c>
      <c r="O21" s="6"/>
      <c r="P21" s="6"/>
      <c r="Q21" s="6"/>
      <c r="R21" s="5" t="str">
        <f>IF(ISERROR(FIND("BFL",#REF!)),"",VALUE(MID(#REF!,FIND("BFL",#REF!)+3,1)))</f>
        <v/>
      </c>
      <c r="S21" s="10"/>
      <c r="T21" s="5"/>
      <c r="U21" s="5"/>
      <c r="V21" s="9" t="str">
        <f>IF(ISERROR(FIND("CFL",#REF!)),"",VALUE(MID(#REF!,FIND("CFL",#REF!)+3,1)))</f>
        <v/>
      </c>
      <c r="W21" s="5"/>
      <c r="X21" s="5"/>
      <c r="Y21" s="5"/>
      <c r="Z21" s="5" t="str">
        <f>IF(ISERROR(FIND("DFL",#REF!)),"",VALUE(MID(#REF!,FIND("DFL",#REF!)+3,1)))</f>
        <v/>
      </c>
      <c r="AA21" s="10"/>
      <c r="AB21" s="5"/>
      <c r="AC21" s="5"/>
      <c r="AD21" s="9" t="str">
        <f>IF(ISERROR(FIND("GA",#REF!)),"",VALUE(MID(#REF!,FIND("GA",#REF!)+2,1)))</f>
        <v/>
      </c>
      <c r="AE21" s="5" t="s">
        <v>56</v>
      </c>
      <c r="AF21" s="5">
        <v>986</v>
      </c>
      <c r="AG21" s="5">
        <v>75</v>
      </c>
      <c r="AH21" s="5">
        <v>1</v>
      </c>
      <c r="AI21" s="10"/>
      <c r="AJ21" s="5"/>
      <c r="AK21" s="5"/>
      <c r="AL21" s="9"/>
    </row>
    <row r="22" spans="1:39" s="15" customFormat="1" x14ac:dyDescent="0.3">
      <c r="A22" s="26" t="s">
        <v>295</v>
      </c>
      <c r="B22" s="23" t="s">
        <v>294</v>
      </c>
      <c r="C22" s="25">
        <v>4</v>
      </c>
      <c r="D22" s="24" t="s">
        <v>196</v>
      </c>
      <c r="E22" s="23" t="s">
        <v>293</v>
      </c>
      <c r="F22" s="10" t="s">
        <v>62</v>
      </c>
      <c r="G22" s="10" t="s">
        <v>71</v>
      </c>
      <c r="H22" s="5">
        <v>1</v>
      </c>
      <c r="I22" s="12">
        <v>30.3</v>
      </c>
      <c r="J22" s="7">
        <v>88.4</v>
      </c>
      <c r="K22" s="10" t="s">
        <v>292</v>
      </c>
      <c r="L22" s="5"/>
      <c r="M22" s="5"/>
      <c r="N22" s="11" t="str">
        <f>IF(ISERROR(FIND("AFL",#REF!)),"",VALUE(MID(#REF!,FIND("AFL",#REF!)+3,1)))</f>
        <v/>
      </c>
      <c r="O22" s="6"/>
      <c r="P22" s="6"/>
      <c r="Q22" s="6"/>
      <c r="R22" s="5" t="str">
        <f>IF(ISERROR(FIND("BFL",#REF!)),"",VALUE(MID(#REF!,FIND("BFL",#REF!)+3,1)))</f>
        <v/>
      </c>
      <c r="S22" s="10"/>
      <c r="T22" s="5"/>
      <c r="U22" s="5"/>
      <c r="V22" s="9" t="str">
        <f>IF(ISERROR(FIND("CFL",#REF!)),"",VALUE(MID(#REF!,FIND("CFL",#REF!)+3,1)))</f>
        <v/>
      </c>
      <c r="W22" s="5"/>
      <c r="X22" s="5"/>
      <c r="Y22" s="5"/>
      <c r="Z22" s="5" t="str">
        <f>IF(ISERROR(FIND("DFL",#REF!)),"",VALUE(MID(#REF!,FIND("DFL",#REF!)+3,1)))</f>
        <v/>
      </c>
      <c r="AA22" s="10"/>
      <c r="AB22" s="5"/>
      <c r="AC22" s="5"/>
      <c r="AD22" s="9" t="str">
        <f>IF(ISERROR(FIND("GA",#REF!)),"",VALUE(MID(#REF!,FIND("GA",#REF!)+2,1)))</f>
        <v/>
      </c>
      <c r="AE22" s="5"/>
      <c r="AF22" s="5"/>
      <c r="AG22" s="5"/>
      <c r="AH22" s="5"/>
      <c r="AI22" s="10" t="s">
        <v>71</v>
      </c>
      <c r="AJ22" s="5">
        <v>986</v>
      </c>
      <c r="AK22" s="5">
        <v>75</v>
      </c>
      <c r="AL22" s="9">
        <v>1</v>
      </c>
    </row>
    <row r="23" spans="1:39" s="15" customFormat="1" x14ac:dyDescent="0.3">
      <c r="A23" s="26" t="s">
        <v>291</v>
      </c>
      <c r="B23" s="23" t="s">
        <v>290</v>
      </c>
      <c r="C23" s="25">
        <v>1</v>
      </c>
      <c r="D23" s="24" t="s">
        <v>113</v>
      </c>
      <c r="E23" s="23" t="s">
        <v>289</v>
      </c>
      <c r="F23" s="10" t="s">
        <v>56</v>
      </c>
      <c r="G23" s="10" t="s">
        <v>163</v>
      </c>
      <c r="H23" s="5">
        <v>1</v>
      </c>
      <c r="I23" s="12">
        <v>28.7</v>
      </c>
      <c r="J23" s="7">
        <v>80.8</v>
      </c>
      <c r="K23" s="10"/>
      <c r="L23" s="5"/>
      <c r="M23" s="5"/>
      <c r="N23" s="11"/>
      <c r="O23" s="6"/>
      <c r="P23" s="6"/>
      <c r="Q23" s="6"/>
      <c r="R23" s="5"/>
      <c r="S23" s="10"/>
      <c r="T23" s="5"/>
      <c r="U23" s="5"/>
      <c r="V23" s="9"/>
      <c r="W23" s="5" t="s">
        <v>56</v>
      </c>
      <c r="X23" s="5">
        <v>990</v>
      </c>
      <c r="Y23" s="5">
        <v>75</v>
      </c>
      <c r="Z23" s="5">
        <v>1</v>
      </c>
      <c r="AA23" s="10"/>
      <c r="AB23" s="5"/>
      <c r="AC23" s="5"/>
      <c r="AD23" s="9"/>
      <c r="AE23" s="5"/>
      <c r="AF23" s="5"/>
      <c r="AG23" s="5"/>
      <c r="AH23" s="5"/>
      <c r="AI23" s="10"/>
      <c r="AJ23" s="5"/>
      <c r="AK23" s="5"/>
      <c r="AL23" s="9"/>
    </row>
    <row r="24" spans="1:39" s="15" customFormat="1" x14ac:dyDescent="0.3">
      <c r="A24" s="26" t="s">
        <v>288</v>
      </c>
      <c r="B24" s="23" t="s">
        <v>287</v>
      </c>
      <c r="C24" s="25">
        <v>4</v>
      </c>
      <c r="D24" s="24" t="s">
        <v>210</v>
      </c>
      <c r="E24" s="23" t="s">
        <v>107</v>
      </c>
      <c r="F24" s="10" t="s">
        <v>56</v>
      </c>
      <c r="G24" s="10" t="s">
        <v>71</v>
      </c>
      <c r="H24" s="5">
        <v>1</v>
      </c>
      <c r="I24" s="12">
        <v>30</v>
      </c>
      <c r="J24" s="7">
        <v>85.4</v>
      </c>
      <c r="K24" s="10" t="s">
        <v>56</v>
      </c>
      <c r="L24" s="5">
        <v>982</v>
      </c>
      <c r="M24" s="5">
        <v>92</v>
      </c>
      <c r="N24" s="11">
        <v>1</v>
      </c>
      <c r="O24" s="6"/>
      <c r="P24" s="6"/>
      <c r="Q24" s="6"/>
      <c r="R24" s="5" t="str">
        <f>IF(ISERROR(FIND("BFL",#REF!)),"",VALUE(MID(#REF!,FIND("BFL",#REF!)+3,1)))</f>
        <v/>
      </c>
      <c r="S24" s="10"/>
      <c r="T24" s="5"/>
      <c r="U24" s="5"/>
      <c r="V24" s="9" t="str">
        <f>IF(ISERROR(FIND("CFL",#REF!)),"",VALUE(MID(#REF!,FIND("CFL",#REF!)+3,1)))</f>
        <v/>
      </c>
      <c r="W24" s="5"/>
      <c r="X24" s="5"/>
      <c r="Y24" s="5"/>
      <c r="Z24" s="5" t="str">
        <f>IF(ISERROR(FIND("DFL",#REF!)),"",VALUE(MID(#REF!,FIND("DFL",#REF!)+3,1)))</f>
        <v/>
      </c>
      <c r="AA24" s="10"/>
      <c r="AB24" s="5"/>
      <c r="AC24" s="5"/>
      <c r="AD24" s="9" t="str">
        <f>IF(ISERROR(FIND("GA",#REF!)),"",VALUE(MID(#REF!,FIND("GA",#REF!)+2,1)))</f>
        <v/>
      </c>
      <c r="AE24" s="5"/>
      <c r="AF24" s="5"/>
      <c r="AG24" s="5"/>
      <c r="AH24" s="5" t="str">
        <f>IF(ISERROR(FIND("MS",#REF!)),"",VALUE(MID(#REF!,FIND("MS",#REF!)+2,1)))</f>
        <v/>
      </c>
      <c r="AI24" s="10"/>
      <c r="AJ24" s="5"/>
      <c r="AK24" s="5"/>
      <c r="AL24" s="9"/>
    </row>
    <row r="25" spans="1:39" s="15" customFormat="1" x14ac:dyDescent="0.3">
      <c r="A25" s="26" t="s">
        <v>286</v>
      </c>
      <c r="B25" s="23" t="s">
        <v>285</v>
      </c>
      <c r="C25" s="25">
        <v>6</v>
      </c>
      <c r="D25" s="24" t="s">
        <v>113</v>
      </c>
      <c r="E25" s="23" t="s">
        <v>284</v>
      </c>
      <c r="F25" s="10" t="s">
        <v>209</v>
      </c>
      <c r="G25" s="10" t="s">
        <v>238</v>
      </c>
      <c r="H25" s="5">
        <v>2</v>
      </c>
      <c r="I25" s="12">
        <v>29.1</v>
      </c>
      <c r="J25" s="7">
        <v>90.3</v>
      </c>
      <c r="K25" s="10"/>
      <c r="L25" s="5"/>
      <c r="M25" s="5"/>
      <c r="N25" s="11"/>
      <c r="O25" s="6"/>
      <c r="P25" s="6"/>
      <c r="Q25" s="6"/>
      <c r="R25" s="5" t="str">
        <f>IF(ISERROR(FIND("BFL",#REF!)),"",VALUE(MID(#REF!,FIND("BFL",#REF!)+3,1)))</f>
        <v/>
      </c>
      <c r="S25" s="10"/>
      <c r="T25" s="5"/>
      <c r="U25" s="5"/>
      <c r="V25" s="9" t="str">
        <f>IF(ISERROR(FIND("CFL",#REF!)),"",VALUE(MID(#REF!,FIND("CFL",#REF!)+3,1)))</f>
        <v/>
      </c>
      <c r="W25" s="5"/>
      <c r="X25" s="5"/>
      <c r="Y25" s="5"/>
      <c r="Z25" s="5" t="str">
        <f>IF(ISERROR(FIND("DFL",#REF!)),"",VALUE(MID(#REF!,FIND("DFL",#REF!)+3,1)))</f>
        <v/>
      </c>
      <c r="AA25" s="10"/>
      <c r="AB25" s="5"/>
      <c r="AC25" s="5"/>
      <c r="AD25" s="9" t="str">
        <f>IF(ISERROR(FIND("GA",#REF!)),"",VALUE(MID(#REF!,FIND("GA",#REF!)+2,1)))</f>
        <v/>
      </c>
      <c r="AE25" s="5" t="s">
        <v>56</v>
      </c>
      <c r="AF25" s="5">
        <v>944</v>
      </c>
      <c r="AG25" s="5">
        <v>127</v>
      </c>
      <c r="AH25" s="5">
        <v>2</v>
      </c>
      <c r="AI25" s="42"/>
      <c r="AJ25" s="5"/>
      <c r="AK25" s="5"/>
      <c r="AL25" s="9"/>
      <c r="AM25" s="83" t="s">
        <v>283</v>
      </c>
    </row>
    <row r="26" spans="1:39" s="15" customFormat="1" x14ac:dyDescent="0.3">
      <c r="A26" s="26" t="s">
        <v>282</v>
      </c>
      <c r="B26" s="23" t="s">
        <v>281</v>
      </c>
      <c r="C26" s="25">
        <v>2</v>
      </c>
      <c r="D26" s="24" t="s">
        <v>134</v>
      </c>
      <c r="E26" s="23" t="s">
        <v>384</v>
      </c>
      <c r="F26" s="10" t="s">
        <v>209</v>
      </c>
      <c r="G26" s="10" t="s">
        <v>238</v>
      </c>
      <c r="H26" s="5">
        <v>3</v>
      </c>
      <c r="I26" s="12">
        <v>30.4</v>
      </c>
      <c r="J26" s="7">
        <v>88.4</v>
      </c>
      <c r="K26" s="10"/>
      <c r="L26" s="5"/>
      <c r="M26" s="5"/>
      <c r="N26" s="11" t="str">
        <f>IF(ISERROR(FIND("AFL",#REF!)),"",VALUE(MID(#REF!,FIND("AFL",#REF!)+3,1)))</f>
        <v/>
      </c>
      <c r="O26" s="6"/>
      <c r="P26" s="6"/>
      <c r="Q26" s="6"/>
      <c r="R26" s="5" t="str">
        <f>IF(ISERROR(FIND("BFL",#REF!)),"",VALUE(MID(#REF!,FIND("BFL",#REF!)+3,1)))</f>
        <v/>
      </c>
      <c r="S26" s="10"/>
      <c r="T26" s="5"/>
      <c r="U26" s="5"/>
      <c r="V26" s="9" t="str">
        <f>IF(ISERROR(FIND("CFL",#REF!)),"",VALUE(MID(#REF!,FIND("CFL",#REF!)+3,1)))</f>
        <v/>
      </c>
      <c r="W26" s="5"/>
      <c r="X26" s="5"/>
      <c r="Y26" s="5"/>
      <c r="Z26" s="5" t="str">
        <f>IF(ISERROR(FIND("DFL",#REF!)),"",VALUE(MID(#REF!,FIND("DFL",#REF!)+3,1)))</f>
        <v/>
      </c>
      <c r="AA26" s="10"/>
      <c r="AB26" s="5"/>
      <c r="AC26" s="5"/>
      <c r="AD26" s="9" t="str">
        <f>IF(ISERROR(FIND("GA",#REF!)),"",VALUE(MID(#REF!,FIND("GA",#REF!)+2,1)))</f>
        <v/>
      </c>
      <c r="AE26" s="5" t="s">
        <v>56</v>
      </c>
      <c r="AF26" s="5">
        <v>950</v>
      </c>
      <c r="AG26" s="5">
        <v>121</v>
      </c>
      <c r="AH26" s="5">
        <v>3</v>
      </c>
      <c r="AI26" s="10"/>
      <c r="AJ26" s="5"/>
      <c r="AK26" s="5"/>
      <c r="AL26" s="9"/>
    </row>
    <row r="27" spans="1:39" s="15" customFormat="1" x14ac:dyDescent="0.3">
      <c r="A27" s="26" t="s">
        <v>282</v>
      </c>
      <c r="B27" s="23" t="s">
        <v>281</v>
      </c>
      <c r="C27" s="25">
        <v>2</v>
      </c>
      <c r="D27" s="24" t="s">
        <v>134</v>
      </c>
      <c r="E27" s="23" t="s">
        <v>384</v>
      </c>
      <c r="F27" s="10" t="s">
        <v>62</v>
      </c>
      <c r="G27" s="10" t="s">
        <v>71</v>
      </c>
      <c r="H27" s="5">
        <v>2</v>
      </c>
      <c r="I27" s="12">
        <v>30.4</v>
      </c>
      <c r="J27" s="7">
        <v>88.4</v>
      </c>
      <c r="K27" s="10" t="s">
        <v>62</v>
      </c>
      <c r="L27" s="5"/>
      <c r="M27" s="5"/>
      <c r="N27" s="11" t="str">
        <f>IF(ISERROR(FIND("AFL",#REF!)),"",VALUE(MID(#REF!,FIND("AFL",#REF!)+3,1)))</f>
        <v/>
      </c>
      <c r="O27" s="6"/>
      <c r="P27" s="6"/>
      <c r="Q27" s="6"/>
      <c r="R27" s="5" t="str">
        <f>IF(ISERROR(FIND("BFL",#REF!)),"",VALUE(MID(#REF!,FIND("BFL",#REF!)+3,1)))</f>
        <v/>
      </c>
      <c r="S27" s="10"/>
      <c r="T27" s="5"/>
      <c r="U27" s="5"/>
      <c r="V27" s="9" t="str">
        <f>IF(ISERROR(FIND("CFL",#REF!)),"",VALUE(MID(#REF!,FIND("CFL",#REF!)+3,1)))</f>
        <v/>
      </c>
      <c r="W27" s="5"/>
      <c r="X27" s="5"/>
      <c r="Y27" s="5"/>
      <c r="Z27" s="5" t="str">
        <f>IF(ISERROR(FIND("DFL",#REF!)),"",VALUE(MID(#REF!,FIND("DFL",#REF!)+3,1)))</f>
        <v/>
      </c>
      <c r="AA27" s="10"/>
      <c r="AB27" s="5"/>
      <c r="AC27" s="5"/>
      <c r="AD27" s="9" t="str">
        <f>IF(ISERROR(FIND("GA",#REF!)),"",VALUE(MID(#REF!,FIND("GA",#REF!)+2,1)))</f>
        <v/>
      </c>
      <c r="AE27" s="5"/>
      <c r="AF27" s="5"/>
      <c r="AG27" s="5"/>
      <c r="AH27" s="5"/>
      <c r="AI27" s="10" t="s">
        <v>71</v>
      </c>
      <c r="AJ27" s="5">
        <v>979</v>
      </c>
      <c r="AK27" s="5">
        <v>104</v>
      </c>
      <c r="AL27" s="9">
        <v>2</v>
      </c>
      <c r="AM27" s="13" t="s">
        <v>382</v>
      </c>
    </row>
    <row r="28" spans="1:39" s="15" customFormat="1" x14ac:dyDescent="0.3">
      <c r="A28" s="26" t="s">
        <v>278</v>
      </c>
      <c r="B28" s="23" t="s">
        <v>280</v>
      </c>
      <c r="C28" s="25">
        <v>14</v>
      </c>
      <c r="D28" s="24" t="s">
        <v>222</v>
      </c>
      <c r="E28" s="23" t="s">
        <v>279</v>
      </c>
      <c r="F28" s="10" t="s">
        <v>209</v>
      </c>
      <c r="G28" s="22" t="s">
        <v>238</v>
      </c>
      <c r="H28" s="5">
        <v>2</v>
      </c>
      <c r="I28" s="12">
        <v>30.4</v>
      </c>
      <c r="J28" s="7">
        <v>87.4</v>
      </c>
      <c r="K28" s="10"/>
      <c r="L28" s="5"/>
      <c r="M28" s="5"/>
      <c r="N28" s="11"/>
      <c r="O28" s="6"/>
      <c r="P28" s="6"/>
      <c r="Q28" s="6"/>
      <c r="R28" s="5" t="str">
        <f>IF(ISERROR(FIND("BFL",#REF!)),"",VALUE(MID(#REF!,FIND("BFL",#REF!)+3,1)))</f>
        <v/>
      </c>
      <c r="S28" s="10"/>
      <c r="T28" s="5"/>
      <c r="U28" s="5"/>
      <c r="V28" s="9" t="str">
        <f>IF(ISERROR(FIND("CFL",#REF!)),"",VALUE(MID(#REF!,FIND("CFL",#REF!)+3,1)))</f>
        <v/>
      </c>
      <c r="W28" s="5"/>
      <c r="X28" s="5"/>
      <c r="Y28" s="5"/>
      <c r="Z28" s="5" t="str">
        <f>IF(ISERROR(FIND("DFL",#REF!)),"",VALUE(MID(#REF!,FIND("DFL",#REF!)+3,1)))</f>
        <v/>
      </c>
      <c r="AA28" s="10"/>
      <c r="AB28" s="5"/>
      <c r="AC28" s="5"/>
      <c r="AD28" s="9"/>
      <c r="AE28" s="5" t="s">
        <v>56</v>
      </c>
      <c r="AF28" s="5">
        <v>974</v>
      </c>
      <c r="AG28" s="5">
        <v>115</v>
      </c>
      <c r="AH28" s="5">
        <v>2</v>
      </c>
      <c r="AI28" s="10"/>
      <c r="AJ28" s="5"/>
      <c r="AK28" s="5"/>
      <c r="AL28" s="9"/>
    </row>
    <row r="29" spans="1:39" s="15" customFormat="1" x14ac:dyDescent="0.3">
      <c r="A29" s="26" t="s">
        <v>278</v>
      </c>
      <c r="B29" s="23" t="s">
        <v>280</v>
      </c>
      <c r="C29" s="25">
        <v>14</v>
      </c>
      <c r="D29" s="24" t="s">
        <v>222</v>
      </c>
      <c r="E29" s="23" t="s">
        <v>279</v>
      </c>
      <c r="F29" s="10" t="s">
        <v>56</v>
      </c>
      <c r="G29" s="10" t="s">
        <v>71</v>
      </c>
      <c r="H29" s="5">
        <v>2</v>
      </c>
      <c r="I29" s="12">
        <v>30.4</v>
      </c>
      <c r="J29" s="7">
        <v>87.4</v>
      </c>
      <c r="K29" s="10" t="s">
        <v>56</v>
      </c>
      <c r="L29" s="5">
        <v>970</v>
      </c>
      <c r="M29" s="5">
        <v>109</v>
      </c>
      <c r="N29" s="11">
        <v>2</v>
      </c>
      <c r="O29" s="6"/>
      <c r="P29" s="6"/>
      <c r="Q29" s="6"/>
      <c r="R29" s="5" t="str">
        <f>IF(ISERROR(FIND("BFL",#REF!)),"",VALUE(MID(#REF!,FIND("BFL",#REF!)+3,1)))</f>
        <v/>
      </c>
      <c r="S29" s="10"/>
      <c r="T29" s="5"/>
      <c r="U29" s="5"/>
      <c r="V29" s="9" t="str">
        <f>IF(ISERROR(FIND("CFL",#REF!)),"",VALUE(MID(#REF!,FIND("CFL",#REF!)+3,1)))</f>
        <v/>
      </c>
      <c r="W29" s="5"/>
      <c r="X29" s="5"/>
      <c r="Y29" s="5"/>
      <c r="Z29" s="5" t="str">
        <f>IF(ISERROR(FIND("DFL",#REF!)),"",VALUE(MID(#REF!,FIND("DFL",#REF!)+3,1)))</f>
        <v/>
      </c>
      <c r="AA29" s="10"/>
      <c r="AB29" s="5"/>
      <c r="AC29" s="5"/>
      <c r="AD29" s="9"/>
      <c r="AE29" s="5" t="s">
        <v>56</v>
      </c>
      <c r="AF29" s="5">
        <v>974</v>
      </c>
      <c r="AG29" s="5">
        <v>115</v>
      </c>
      <c r="AH29" s="5">
        <v>2</v>
      </c>
      <c r="AI29" s="10"/>
      <c r="AJ29" s="5"/>
      <c r="AK29" s="5"/>
      <c r="AL29" s="9"/>
    </row>
    <row r="30" spans="1:39" s="15" customFormat="1" x14ac:dyDescent="0.3">
      <c r="A30" s="26" t="s">
        <v>277</v>
      </c>
      <c r="B30" s="23" t="s">
        <v>276</v>
      </c>
      <c r="C30" s="25">
        <v>4</v>
      </c>
      <c r="D30" s="24" t="s">
        <v>231</v>
      </c>
      <c r="E30" s="23" t="s">
        <v>275</v>
      </c>
      <c r="F30" s="10" t="s">
        <v>56</v>
      </c>
      <c r="G30" s="10" t="s">
        <v>71</v>
      </c>
      <c r="H30" s="5">
        <v>3</v>
      </c>
      <c r="I30" s="12">
        <v>30.4</v>
      </c>
      <c r="J30" s="7">
        <v>86.6</v>
      </c>
      <c r="K30" s="10" t="s">
        <v>56</v>
      </c>
      <c r="L30" s="5">
        <v>949</v>
      </c>
      <c r="M30" s="5">
        <v>115</v>
      </c>
      <c r="N30" s="11">
        <v>3</v>
      </c>
      <c r="O30" s="6"/>
      <c r="P30" s="6"/>
      <c r="Q30" s="6"/>
      <c r="R30" s="5" t="str">
        <f>IF(ISERROR(FIND("BFL",#REF!)),"",VALUE(MID(#REF!,FIND("BFL",#REF!)+3,1)))</f>
        <v/>
      </c>
      <c r="S30" s="10"/>
      <c r="T30" s="5"/>
      <c r="U30" s="5"/>
      <c r="V30" s="9" t="str">
        <f>IF(ISERROR(FIND("CFL",#REF!)),"",VALUE(MID(#REF!,FIND("CFL",#REF!)+3,1)))</f>
        <v/>
      </c>
      <c r="W30" s="5"/>
      <c r="X30" s="5"/>
      <c r="Y30" s="5"/>
      <c r="Z30" s="5" t="str">
        <f>IF(ISERROR(FIND("DFL",#REF!)),"",VALUE(MID(#REF!,FIND("DFL",#REF!)+3,1)))</f>
        <v/>
      </c>
      <c r="AA30" s="10"/>
      <c r="AB30" s="5"/>
      <c r="AC30" s="5"/>
      <c r="AD30" s="9" t="str">
        <f>IF(ISERROR(FIND("GA",#REF!)),"",VALUE(MID(#REF!,FIND("GA",#REF!)+2,1)))</f>
        <v/>
      </c>
      <c r="AE30" s="5"/>
      <c r="AF30" s="5"/>
      <c r="AG30" s="5"/>
      <c r="AH30" s="5" t="str">
        <f>IF(ISERROR(FIND("MS",#REF!)),"",VALUE(MID(#REF!,FIND("MS",#REF!)+2,1)))</f>
        <v/>
      </c>
      <c r="AI30" s="10"/>
      <c r="AJ30" s="5"/>
      <c r="AK30" s="5"/>
      <c r="AL30" s="9"/>
    </row>
    <row r="31" spans="1:39" s="15" customFormat="1" x14ac:dyDescent="0.3">
      <c r="A31" s="26" t="s">
        <v>277</v>
      </c>
      <c r="B31" s="23" t="s">
        <v>276</v>
      </c>
      <c r="C31" s="25">
        <v>4</v>
      </c>
      <c r="D31" s="24" t="s">
        <v>231</v>
      </c>
      <c r="E31" s="23" t="s">
        <v>275</v>
      </c>
      <c r="F31" s="10" t="s">
        <v>209</v>
      </c>
      <c r="G31" s="22" t="s">
        <v>238</v>
      </c>
      <c r="H31" s="5">
        <v>1</v>
      </c>
      <c r="I31" s="12">
        <v>30.4</v>
      </c>
      <c r="J31" s="7">
        <v>86.6</v>
      </c>
      <c r="K31" s="10"/>
      <c r="L31" s="5"/>
      <c r="M31" s="5"/>
      <c r="N31" s="11"/>
      <c r="O31" s="6"/>
      <c r="P31" s="6"/>
      <c r="Q31" s="6"/>
      <c r="R31" s="5" t="str">
        <f>IF(ISERROR(FIND("BFL",#REF!)),"",VALUE(MID(#REF!,FIND("BFL",#REF!)+3,1)))</f>
        <v/>
      </c>
      <c r="S31" s="10"/>
      <c r="T31" s="5"/>
      <c r="U31" s="5"/>
      <c r="V31" s="9" t="str">
        <f>IF(ISERROR(FIND("CFL",#REF!)),"",VALUE(MID(#REF!,FIND("CFL",#REF!)+3,1)))</f>
        <v/>
      </c>
      <c r="W31" s="5"/>
      <c r="X31" s="5"/>
      <c r="Y31" s="5"/>
      <c r="Z31" s="5" t="str">
        <f>IF(ISERROR(FIND("DFL",#REF!)),"",VALUE(MID(#REF!,FIND("DFL",#REF!)+3,1)))</f>
        <v/>
      </c>
      <c r="AA31" s="10"/>
      <c r="AB31" s="5"/>
      <c r="AC31" s="5"/>
      <c r="AD31" s="9" t="str">
        <f>IF(ISERROR(FIND("GA",#REF!)),"",VALUE(MID(#REF!,FIND("GA",#REF!)+2,1)))</f>
        <v/>
      </c>
      <c r="AE31" s="5" t="s">
        <v>56</v>
      </c>
      <c r="AF31" s="5"/>
      <c r="AG31" s="5"/>
      <c r="AH31" s="5">
        <v>1</v>
      </c>
      <c r="AI31" s="10"/>
      <c r="AJ31" s="5"/>
      <c r="AK31" s="5"/>
      <c r="AL31" s="9"/>
    </row>
    <row r="32" spans="1:39" s="15" customFormat="1" x14ac:dyDescent="0.3">
      <c r="A32" s="26" t="s">
        <v>274</v>
      </c>
      <c r="B32" s="23" t="s">
        <v>273</v>
      </c>
      <c r="C32" s="25">
        <v>2</v>
      </c>
      <c r="D32" s="24" t="s">
        <v>200</v>
      </c>
      <c r="E32" s="23" t="s">
        <v>272</v>
      </c>
      <c r="F32" s="10" t="s">
        <v>56</v>
      </c>
      <c r="G32" s="10" t="s">
        <v>54</v>
      </c>
      <c r="H32" s="5">
        <v>4</v>
      </c>
      <c r="I32" s="12">
        <v>24.6</v>
      </c>
      <c r="J32" s="7">
        <v>82.9</v>
      </c>
      <c r="K32" s="10"/>
      <c r="L32" s="5"/>
      <c r="M32" s="5"/>
      <c r="N32" s="11" t="str">
        <f>IF(ISERROR(FIND("AFL",#REF!)),"",VALUE(MID(#REF!,FIND("AFL",#REF!)+3,1)))</f>
        <v/>
      </c>
      <c r="O32" s="6" t="s">
        <v>56</v>
      </c>
      <c r="P32" s="6">
        <v>927</v>
      </c>
      <c r="Q32" s="6">
        <v>150</v>
      </c>
      <c r="R32" s="5">
        <v>4</v>
      </c>
      <c r="S32" s="10"/>
      <c r="T32" s="5"/>
      <c r="U32" s="5"/>
      <c r="V32" s="9"/>
      <c r="W32" s="5"/>
      <c r="X32" s="5"/>
      <c r="Y32" s="5"/>
      <c r="Z32" s="5" t="str">
        <f>IF(ISERROR(FIND("DFL",#REF!)),"",VALUE(MID(#REF!,FIND("DFL",#REF!)+3,1)))</f>
        <v/>
      </c>
      <c r="AA32" s="10"/>
      <c r="AB32" s="5"/>
      <c r="AC32" s="5"/>
      <c r="AD32" s="9"/>
      <c r="AE32" s="5"/>
      <c r="AF32" s="5"/>
      <c r="AG32" s="5"/>
      <c r="AH32" s="5" t="str">
        <f>IF(ISERROR(FIND("MS",#REF!)),"",VALUE(MID(#REF!,FIND("MS",#REF!)+2,1)))</f>
        <v/>
      </c>
      <c r="AI32" s="10"/>
      <c r="AJ32" s="5"/>
      <c r="AK32" s="5"/>
      <c r="AL32" s="9"/>
    </row>
    <row r="33" spans="1:47" s="15" customFormat="1" x14ac:dyDescent="0.3">
      <c r="A33" s="26" t="s">
        <v>274</v>
      </c>
      <c r="B33" s="23" t="s">
        <v>273</v>
      </c>
      <c r="C33" s="25">
        <v>2</v>
      </c>
      <c r="D33" s="24" t="s">
        <v>200</v>
      </c>
      <c r="E33" s="23" t="s">
        <v>272</v>
      </c>
      <c r="F33" s="10" t="s">
        <v>62</v>
      </c>
      <c r="G33" s="10" t="s">
        <v>63</v>
      </c>
      <c r="H33" s="5">
        <v>2</v>
      </c>
      <c r="I33" s="12">
        <v>24.6</v>
      </c>
      <c r="J33" s="7">
        <v>82.9</v>
      </c>
      <c r="K33" s="10"/>
      <c r="L33" s="5"/>
      <c r="M33" s="5"/>
      <c r="N33" s="11" t="str">
        <f>IF(ISERROR(FIND("AFL",#REF!)),"",VALUE(MID(#REF!,FIND("AFL",#REF!)+3,1)))</f>
        <v/>
      </c>
      <c r="O33" s="6"/>
      <c r="P33" s="6"/>
      <c r="Q33" s="6"/>
      <c r="R33" s="5"/>
      <c r="S33" s="10" t="s">
        <v>62</v>
      </c>
      <c r="T33" s="5"/>
      <c r="U33" s="5"/>
      <c r="V33" s="9">
        <v>2</v>
      </c>
      <c r="W33" s="5"/>
      <c r="X33" s="5"/>
      <c r="Y33" s="5"/>
      <c r="Z33" s="5" t="str">
        <f>IF(ISERROR(FIND("DFL",#REF!)),"",VALUE(MID(#REF!,FIND("DFL",#REF!)+3,1)))</f>
        <v/>
      </c>
      <c r="AA33" s="10"/>
      <c r="AB33" s="5"/>
      <c r="AC33" s="5"/>
      <c r="AD33" s="9"/>
      <c r="AE33" s="5"/>
      <c r="AF33" s="5"/>
      <c r="AG33" s="5"/>
      <c r="AH33" s="5" t="str">
        <f>IF(ISERROR(FIND("MS",#REF!)),"",VALUE(MID(#REF!,FIND("MS",#REF!)+2,1)))</f>
        <v/>
      </c>
      <c r="AI33" s="10" t="s">
        <v>63</v>
      </c>
      <c r="AJ33" s="5"/>
      <c r="AK33" s="5"/>
      <c r="AL33" s="9">
        <v>2</v>
      </c>
    </row>
    <row r="34" spans="1:47" s="15" customFormat="1" x14ac:dyDescent="0.3">
      <c r="A34" s="26" t="s">
        <v>271</v>
      </c>
      <c r="B34" s="23" t="s">
        <v>270</v>
      </c>
      <c r="C34" s="25">
        <v>6</v>
      </c>
      <c r="D34" s="24" t="s">
        <v>93</v>
      </c>
      <c r="E34" s="23" t="s">
        <v>269</v>
      </c>
      <c r="F34" s="10" t="s">
        <v>56</v>
      </c>
      <c r="G34" s="10" t="s">
        <v>54</v>
      </c>
      <c r="H34" s="5">
        <v>3</v>
      </c>
      <c r="I34" s="12">
        <v>28.1</v>
      </c>
      <c r="J34" s="7">
        <v>82.8</v>
      </c>
      <c r="K34" s="10" t="s">
        <v>268</v>
      </c>
      <c r="L34" s="5"/>
      <c r="M34" s="5"/>
      <c r="N34" s="11" t="str">
        <f>IF(ISERROR(FIND("AFL",#REF!)),"",VALUE(MID(#REF!,FIND("AFL",#REF!)+3,1)))</f>
        <v/>
      </c>
      <c r="O34" s="6" t="s">
        <v>56</v>
      </c>
      <c r="P34" s="6">
        <v>958</v>
      </c>
      <c r="Q34" s="6">
        <v>115</v>
      </c>
      <c r="R34" s="5">
        <v>3</v>
      </c>
      <c r="S34" s="10"/>
      <c r="T34" s="5"/>
      <c r="U34" s="5"/>
      <c r="V34" s="9" t="str">
        <f>IF(ISERROR(FIND("CFL",#REF!)),"",VALUE(MID(#REF!,FIND("CFL",#REF!)+3,1)))</f>
        <v/>
      </c>
      <c r="W34" s="5" t="s">
        <v>55</v>
      </c>
      <c r="X34" s="5"/>
      <c r="Y34" s="5"/>
      <c r="Z34" s="5" t="str">
        <f>IF(ISERROR(FIND("DFL",#REF!)),"",VALUE(MID(#REF!,FIND("DFL",#REF!)+3,1)))</f>
        <v/>
      </c>
      <c r="AA34" s="10"/>
      <c r="AB34" s="5"/>
      <c r="AC34" s="5"/>
      <c r="AD34" s="9" t="str">
        <f>IF(ISERROR(FIND("GA",#REF!)),"",VALUE(MID(#REF!,FIND("GA",#REF!)+2,1)))</f>
        <v/>
      </c>
      <c r="AE34" s="5"/>
      <c r="AF34" s="5"/>
      <c r="AG34" s="5"/>
      <c r="AH34" s="5" t="str">
        <f>IF(ISERROR(FIND("MS",#REF!)),"",VALUE(MID(#REF!,FIND("MS",#REF!)+2,1)))</f>
        <v/>
      </c>
      <c r="AI34" s="10"/>
      <c r="AJ34" s="5"/>
      <c r="AK34" s="5"/>
      <c r="AL34" s="9"/>
    </row>
    <row r="35" spans="1:47" s="15" customFormat="1" x14ac:dyDescent="0.3">
      <c r="A35" s="26" t="s">
        <v>267</v>
      </c>
      <c r="B35" s="23" t="s">
        <v>266</v>
      </c>
      <c r="C35" s="25">
        <v>5</v>
      </c>
      <c r="D35" s="24" t="s">
        <v>222</v>
      </c>
      <c r="E35" s="23" t="s">
        <v>107</v>
      </c>
      <c r="F35" s="10" t="s">
        <v>56</v>
      </c>
      <c r="G35" s="10" t="s">
        <v>71</v>
      </c>
      <c r="H35" s="5">
        <v>1</v>
      </c>
      <c r="I35" s="12">
        <v>29.7</v>
      </c>
      <c r="J35" s="7">
        <v>85.3</v>
      </c>
      <c r="K35" s="10" t="s">
        <v>56</v>
      </c>
      <c r="L35" s="5">
        <v>980</v>
      </c>
      <c r="M35" s="5">
        <v>86</v>
      </c>
      <c r="N35" s="11">
        <v>1</v>
      </c>
      <c r="O35" s="6"/>
      <c r="P35" s="6"/>
      <c r="Q35" s="6"/>
      <c r="R35" s="5" t="str">
        <f>IF(ISERROR(FIND("BFL",#REF!)),"",VALUE(MID(#REF!,FIND("BFL",#REF!)+3,1)))</f>
        <v/>
      </c>
      <c r="S35" s="10"/>
      <c r="T35" s="5"/>
      <c r="U35" s="5"/>
      <c r="V35" s="9" t="str">
        <f>IF(ISERROR(FIND("CFL",#REF!)),"",VALUE(MID(#REF!,FIND("CFL",#REF!)+3,1)))</f>
        <v/>
      </c>
      <c r="W35" s="5"/>
      <c r="X35" s="5"/>
      <c r="Y35" s="5"/>
      <c r="Z35" s="5" t="str">
        <f>IF(ISERROR(FIND("DFL",#REF!)),"",VALUE(MID(#REF!,FIND("DFL",#REF!)+3,1)))</f>
        <v/>
      </c>
      <c r="AA35" s="10"/>
      <c r="AB35" s="5"/>
      <c r="AC35" s="5"/>
      <c r="AD35" s="9" t="str">
        <f>IF(ISERROR(FIND("GA",#REF!)),"",VALUE(MID(#REF!,FIND("GA",#REF!)+2,1)))</f>
        <v/>
      </c>
      <c r="AE35" s="5" t="s">
        <v>56</v>
      </c>
      <c r="AF35" s="5">
        <v>983</v>
      </c>
      <c r="AG35" s="5">
        <v>80</v>
      </c>
      <c r="AH35" s="5">
        <v>1</v>
      </c>
      <c r="AI35" s="10"/>
      <c r="AJ35" s="5"/>
      <c r="AK35" s="5"/>
      <c r="AL35" s="9"/>
    </row>
    <row r="36" spans="1:47" s="15" customFormat="1" x14ac:dyDescent="0.3">
      <c r="A36" s="26" t="s">
        <v>263</v>
      </c>
      <c r="B36" s="23" t="s">
        <v>265</v>
      </c>
      <c r="C36" s="25">
        <v>10</v>
      </c>
      <c r="D36" s="24" t="s">
        <v>264</v>
      </c>
      <c r="E36" s="23" t="s">
        <v>253</v>
      </c>
      <c r="F36" s="10" t="s">
        <v>56</v>
      </c>
      <c r="G36" s="10" t="s">
        <v>54</v>
      </c>
      <c r="H36" s="5">
        <v>1</v>
      </c>
      <c r="I36" s="12">
        <v>25.8</v>
      </c>
      <c r="J36" s="7">
        <v>81.8</v>
      </c>
      <c r="K36" s="10"/>
      <c r="L36" s="5"/>
      <c r="M36" s="5"/>
      <c r="N36" s="11" t="str">
        <f>IF(ISERROR(FIND("AFL",#REF!)),"",VALUE(MID(#REF!,FIND("AFL",#REF!)+3,1)))</f>
        <v/>
      </c>
      <c r="O36" s="6" t="s">
        <v>56</v>
      </c>
      <c r="P36" s="6">
        <v>975</v>
      </c>
      <c r="Q36" s="6">
        <v>92</v>
      </c>
      <c r="R36" s="5">
        <v>1</v>
      </c>
      <c r="S36" s="10" t="s">
        <v>55</v>
      </c>
      <c r="T36" s="5"/>
      <c r="U36" s="5"/>
      <c r="V36" s="9" t="str">
        <f>IF(ISERROR(FIND("CFL",#REF!)),"",VALUE(MID(#REF!,FIND("CFL",#REF!)+3,1)))</f>
        <v/>
      </c>
      <c r="W36" s="5"/>
      <c r="X36" s="5"/>
      <c r="Y36" s="5"/>
      <c r="Z36" s="5" t="str">
        <f>IF(ISERROR(FIND("DFL",#REF!)),"",VALUE(MID(#REF!,FIND("DFL",#REF!)+3,1)))</f>
        <v/>
      </c>
      <c r="AA36" s="10"/>
      <c r="AB36" s="5"/>
      <c r="AC36" s="5"/>
      <c r="AD36" s="9" t="str">
        <f>IF(ISERROR(FIND("GA",#REF!)),"",VALUE(MID(#REF!,FIND("GA",#REF!)+2,1)))</f>
        <v/>
      </c>
      <c r="AE36" s="5"/>
      <c r="AF36" s="5"/>
      <c r="AG36" s="5"/>
      <c r="AH36" s="5" t="str">
        <f>IF(ISERROR(FIND("MS",#REF!)),"",VALUE(MID(#REF!,FIND("MS",#REF!)+2,1)))</f>
        <v/>
      </c>
      <c r="AI36" s="10"/>
      <c r="AJ36" s="5"/>
      <c r="AK36" s="5"/>
      <c r="AL36" s="9"/>
      <c r="AM36" s="29"/>
      <c r="AP36" s="29"/>
      <c r="AQ36" s="29"/>
      <c r="AR36" s="29"/>
      <c r="AS36" s="29"/>
      <c r="AT36" s="29"/>
      <c r="AU36" s="29"/>
    </row>
    <row r="37" spans="1:47" s="15" customFormat="1" x14ac:dyDescent="0.3">
      <c r="A37" s="26" t="s">
        <v>263</v>
      </c>
      <c r="B37" s="23" t="s">
        <v>265</v>
      </c>
      <c r="C37" s="25">
        <v>10</v>
      </c>
      <c r="D37" s="24" t="s">
        <v>264</v>
      </c>
      <c r="E37" s="23" t="s">
        <v>253</v>
      </c>
      <c r="F37" s="10" t="s">
        <v>55</v>
      </c>
      <c r="G37" s="10" t="s">
        <v>63</v>
      </c>
      <c r="H37" s="5">
        <v>1</v>
      </c>
      <c r="I37" s="12">
        <v>25.8</v>
      </c>
      <c r="J37" s="7">
        <v>81.8</v>
      </c>
      <c r="K37" s="10"/>
      <c r="L37" s="5"/>
      <c r="M37" s="5"/>
      <c r="N37" s="11" t="str">
        <f>IF(ISERROR(FIND("AFL",#REF!)),"",VALUE(MID(#REF!,FIND("AFL",#REF!)+3,1)))</f>
        <v/>
      </c>
      <c r="O37" s="6" t="s">
        <v>56</v>
      </c>
      <c r="P37" s="6">
        <v>975</v>
      </c>
      <c r="Q37" s="6">
        <v>92</v>
      </c>
      <c r="R37" s="5">
        <v>1</v>
      </c>
      <c r="S37" s="10" t="s">
        <v>55</v>
      </c>
      <c r="T37" s="5"/>
      <c r="U37" s="5"/>
      <c r="V37" s="9" t="str">
        <f>IF(ISERROR(FIND("CFL",#REF!)),"",VALUE(MID(#REF!,FIND("CFL",#REF!)+3,1)))</f>
        <v/>
      </c>
      <c r="W37" s="5"/>
      <c r="X37" s="5"/>
      <c r="Y37" s="5"/>
      <c r="Z37" s="5" t="str">
        <f>IF(ISERROR(FIND("DFL",#REF!)),"",VALUE(MID(#REF!,FIND("DFL",#REF!)+3,1)))</f>
        <v/>
      </c>
      <c r="AA37" s="10"/>
      <c r="AB37" s="5"/>
      <c r="AC37" s="5"/>
      <c r="AD37" s="9" t="str">
        <f>IF(ISERROR(FIND("GA",#REF!)),"",VALUE(MID(#REF!,FIND("GA",#REF!)+2,1)))</f>
        <v/>
      </c>
      <c r="AE37" s="5"/>
      <c r="AF37" s="5"/>
      <c r="AG37" s="5"/>
      <c r="AH37" s="5" t="str">
        <f>IF(ISERROR(FIND("MS",#REF!)),"",VALUE(MID(#REF!,FIND("MS",#REF!)+2,1)))</f>
        <v/>
      </c>
      <c r="AI37" s="10"/>
      <c r="AJ37" s="5"/>
      <c r="AK37" s="5"/>
      <c r="AL37" s="9"/>
      <c r="AM37" s="29"/>
      <c r="AP37" s="29"/>
      <c r="AQ37" s="29"/>
      <c r="AR37" s="29"/>
      <c r="AS37" s="29"/>
      <c r="AT37" s="29"/>
      <c r="AU37" s="29"/>
    </row>
    <row r="38" spans="1:47" s="29" customFormat="1" x14ac:dyDescent="0.3">
      <c r="A38" s="26" t="s">
        <v>262</v>
      </c>
      <c r="B38" s="23" t="s">
        <v>261</v>
      </c>
      <c r="C38" s="25">
        <v>1</v>
      </c>
      <c r="D38" s="24" t="s">
        <v>212</v>
      </c>
      <c r="E38" s="23" t="s">
        <v>260</v>
      </c>
      <c r="F38" s="10" t="s">
        <v>56</v>
      </c>
      <c r="G38" s="10" t="s">
        <v>163</v>
      </c>
      <c r="H38" s="5">
        <v>2</v>
      </c>
      <c r="I38" s="12">
        <v>29</v>
      </c>
      <c r="J38" s="7">
        <v>80.8</v>
      </c>
      <c r="K38" s="10"/>
      <c r="L38" s="5"/>
      <c r="M38" s="5"/>
      <c r="N38" s="11" t="str">
        <f>IF(ISERROR(FIND("AFL",#REF!)),"",VALUE(MID(#REF!,FIND("AFL",#REF!)+3,1)))</f>
        <v/>
      </c>
      <c r="O38" s="6"/>
      <c r="P38" s="6"/>
      <c r="Q38" s="6"/>
      <c r="R38" s="5" t="str">
        <f>IF(ISERROR(FIND("BFL",#REF!)),"",VALUE(MID(#REF!,FIND("BFL",#REF!)+3,1)))</f>
        <v/>
      </c>
      <c r="S38" s="10"/>
      <c r="T38" s="5"/>
      <c r="U38" s="5"/>
      <c r="V38" s="9" t="str">
        <f>IF(ISERROR(FIND("CFL",#REF!)),"",VALUE(MID(#REF!,FIND("CFL",#REF!)+3,1)))</f>
        <v/>
      </c>
      <c r="W38" s="5" t="s">
        <v>56</v>
      </c>
      <c r="X38" s="5">
        <v>967</v>
      </c>
      <c r="Y38" s="5">
        <v>104</v>
      </c>
      <c r="Z38" s="5">
        <v>2</v>
      </c>
      <c r="AA38" s="10"/>
      <c r="AB38" s="5"/>
      <c r="AC38" s="5"/>
      <c r="AD38" s="9" t="str">
        <f>IF(ISERROR(FIND("GA",#REF!)),"",VALUE(MID(#REF!,FIND("GA",#REF!)+2,1)))</f>
        <v/>
      </c>
      <c r="AE38" s="5"/>
      <c r="AF38" s="5"/>
      <c r="AG38" s="5"/>
      <c r="AH38" s="5" t="str">
        <f>IF(ISERROR(FIND("MS",#REF!)),"",VALUE(MID(#REF!,FIND("MS",#REF!)+2,1)))</f>
        <v/>
      </c>
      <c r="AI38" s="10"/>
      <c r="AJ38" s="5"/>
      <c r="AK38" s="5"/>
      <c r="AL38" s="9"/>
      <c r="AM38" s="3"/>
      <c r="AP38" s="3"/>
      <c r="AQ38" s="3"/>
      <c r="AR38" s="3"/>
      <c r="AS38" s="3"/>
      <c r="AT38" s="3"/>
      <c r="AU38" s="3"/>
    </row>
    <row r="39" spans="1:47" x14ac:dyDescent="0.3">
      <c r="A39" s="26" t="s">
        <v>257</v>
      </c>
      <c r="B39" s="23" t="s">
        <v>259</v>
      </c>
      <c r="C39" s="25">
        <v>7</v>
      </c>
      <c r="D39" s="24" t="s">
        <v>258</v>
      </c>
      <c r="E39" s="23" t="s">
        <v>369</v>
      </c>
      <c r="F39" s="10" t="s">
        <v>56</v>
      </c>
      <c r="G39" s="10" t="s">
        <v>63</v>
      </c>
      <c r="H39" s="5">
        <v>4</v>
      </c>
      <c r="I39" s="12">
        <v>25.6</v>
      </c>
      <c r="J39" s="7">
        <v>80.3</v>
      </c>
      <c r="K39" s="10"/>
      <c r="L39" s="5"/>
      <c r="M39" s="5"/>
      <c r="N39" s="11" t="str">
        <f>IF(ISERROR(FIND("AFL",#REF!)),"",VALUE(MID(#REF!,FIND("AFL",#REF!)+3,1)))</f>
        <v/>
      </c>
      <c r="O39" s="6" t="s">
        <v>55</v>
      </c>
      <c r="P39" s="6"/>
      <c r="Q39" s="6"/>
      <c r="R39" s="5" t="str">
        <f>IF(ISERROR(FIND("BFL",#REF!)),"",VALUE(MID(#REF!,FIND("BFL",#REF!)+3,1)))</f>
        <v/>
      </c>
      <c r="S39" s="10" t="s">
        <v>56</v>
      </c>
      <c r="T39" s="5">
        <v>930</v>
      </c>
      <c r="U39" s="5">
        <v>144</v>
      </c>
      <c r="V39" s="9">
        <v>4</v>
      </c>
      <c r="W39" s="5"/>
      <c r="X39" s="5"/>
      <c r="Y39" s="5"/>
      <c r="Z39" s="5" t="str">
        <f>IF(ISERROR(FIND("DFL",#REF!)),"",VALUE(MID(#REF!,FIND("DFL",#REF!)+3,1)))</f>
        <v/>
      </c>
      <c r="AA39" s="10"/>
      <c r="AB39" s="5"/>
      <c r="AC39" s="5"/>
      <c r="AD39" s="9" t="str">
        <f>IF(ISERROR(FIND("GA",#REF!)),"",VALUE(MID(#REF!,FIND("GA",#REF!)+2,1)))</f>
        <v/>
      </c>
      <c r="AE39" s="5"/>
      <c r="AF39" s="5"/>
      <c r="AG39" s="5"/>
      <c r="AH39" s="5"/>
      <c r="AI39" s="10"/>
      <c r="AJ39" s="5"/>
      <c r="AK39" s="5"/>
      <c r="AL39" s="9">
        <v>3</v>
      </c>
    </row>
    <row r="40" spans="1:47" x14ac:dyDescent="0.3">
      <c r="A40" s="26" t="s">
        <v>257</v>
      </c>
      <c r="B40" s="23" t="s">
        <v>256</v>
      </c>
      <c r="C40" s="25">
        <v>7</v>
      </c>
      <c r="D40" s="24" t="s">
        <v>117</v>
      </c>
      <c r="E40" s="23" t="s">
        <v>368</v>
      </c>
      <c r="F40" s="10" t="s">
        <v>62</v>
      </c>
      <c r="G40" s="10" t="s">
        <v>71</v>
      </c>
      <c r="H40" s="5">
        <v>3</v>
      </c>
      <c r="I40" s="12">
        <v>30.3</v>
      </c>
      <c r="J40" s="28">
        <v>87.5</v>
      </c>
      <c r="K40" s="10" t="s">
        <v>62</v>
      </c>
      <c r="L40" s="5">
        <v>955</v>
      </c>
      <c r="M40" s="5">
        <v>115</v>
      </c>
      <c r="N40" s="11">
        <v>3</v>
      </c>
      <c r="O40" s="6"/>
      <c r="P40" s="6"/>
      <c r="Q40" s="6"/>
      <c r="R40" s="5" t="str">
        <f>IF(ISERROR(FIND("BFL",#REF!)),"",VALUE(MID(#REF!,FIND("BFL",#REF!)+3,1)))</f>
        <v/>
      </c>
      <c r="S40" s="10"/>
      <c r="T40" s="5"/>
      <c r="U40" s="5"/>
      <c r="V40" s="9"/>
      <c r="W40" s="5"/>
      <c r="X40" s="5"/>
      <c r="Y40" s="5"/>
      <c r="Z40" s="5" t="str">
        <f>IF(ISERROR(FIND("DFL",#REF!)),"",VALUE(MID(#REF!,FIND("DFL",#REF!)+3,1)))</f>
        <v/>
      </c>
      <c r="AA40" s="10"/>
      <c r="AB40" s="5"/>
      <c r="AC40" s="5"/>
      <c r="AD40" s="9" t="str">
        <f>IF(ISERROR(FIND("GA",#REF!)),"",VALUE(MID(#REF!,FIND("GA",#REF!)+2,1)))</f>
        <v/>
      </c>
      <c r="AI40" s="10" t="s">
        <v>71</v>
      </c>
      <c r="AJ40" s="5">
        <v>955</v>
      </c>
      <c r="AK40" s="5">
        <v>115</v>
      </c>
      <c r="AL40" s="9">
        <v>3</v>
      </c>
    </row>
    <row r="41" spans="1:47" x14ac:dyDescent="0.3">
      <c r="A41" s="26" t="s">
        <v>257</v>
      </c>
      <c r="B41" s="23" t="s">
        <v>256</v>
      </c>
      <c r="C41" s="25">
        <v>7</v>
      </c>
      <c r="D41" s="24" t="s">
        <v>117</v>
      </c>
      <c r="E41" s="23" t="s">
        <v>368</v>
      </c>
      <c r="F41" s="10" t="s">
        <v>209</v>
      </c>
      <c r="G41" s="22" t="s">
        <v>238</v>
      </c>
      <c r="H41" s="5">
        <v>3</v>
      </c>
      <c r="I41" s="12">
        <v>30.3</v>
      </c>
      <c r="J41" s="28">
        <v>87.5</v>
      </c>
      <c r="K41" s="5"/>
      <c r="L41" s="5"/>
      <c r="M41" s="5"/>
      <c r="N41" s="11"/>
      <c r="O41" s="6"/>
      <c r="P41" s="6"/>
      <c r="Q41" s="6"/>
      <c r="R41" s="5" t="str">
        <f>IF(ISERROR(FIND("BFL",#REF!)),"",VALUE(MID(#REF!,FIND("BFL",#REF!)+3,1)))</f>
        <v/>
      </c>
      <c r="S41" s="10"/>
      <c r="T41" s="5"/>
      <c r="U41" s="5"/>
      <c r="V41" s="9"/>
      <c r="W41" s="5"/>
      <c r="X41" s="5"/>
      <c r="Y41" s="5"/>
      <c r="Z41" s="5" t="str">
        <f>IF(ISERROR(FIND("DFL",#REF!)),"",VALUE(MID(#REF!,FIND("DFL",#REF!)+3,1)))</f>
        <v/>
      </c>
      <c r="AA41" s="10"/>
      <c r="AB41" s="5"/>
      <c r="AC41" s="5"/>
      <c r="AD41" s="9" t="str">
        <f>IF(ISERROR(FIND("GA",#REF!)),"",VALUE(MID(#REF!,FIND("GA",#REF!)+2,1)))</f>
        <v/>
      </c>
      <c r="AE41" s="5" t="s">
        <v>56</v>
      </c>
      <c r="AF41" s="5">
        <v>955</v>
      </c>
      <c r="AG41" s="5">
        <v>115</v>
      </c>
      <c r="AH41" s="5">
        <v>3</v>
      </c>
      <c r="AI41" s="10"/>
      <c r="AJ41" s="5"/>
      <c r="AK41" s="5"/>
      <c r="AL41" s="9">
        <v>3</v>
      </c>
    </row>
    <row r="42" spans="1:47" x14ac:dyDescent="0.3">
      <c r="A42" s="26" t="s">
        <v>252</v>
      </c>
      <c r="B42" s="23" t="s">
        <v>255</v>
      </c>
      <c r="C42" s="25">
        <v>10</v>
      </c>
      <c r="D42" s="24" t="s">
        <v>254</v>
      </c>
      <c r="E42" s="23" t="s">
        <v>253</v>
      </c>
      <c r="F42" s="10" t="s">
        <v>62</v>
      </c>
      <c r="G42" s="10" t="s">
        <v>63</v>
      </c>
      <c r="H42" s="5">
        <v>1</v>
      </c>
      <c r="I42" s="12">
        <v>25</v>
      </c>
      <c r="J42" s="7">
        <v>80.3</v>
      </c>
      <c r="K42" s="10"/>
      <c r="L42" s="5"/>
      <c r="M42" s="5"/>
      <c r="N42" s="11" t="str">
        <f>IF(ISERROR(FIND("AFL",#REF!)),"",VALUE(MID(#REF!,FIND("AFL",#REF!)+3,1)))</f>
        <v/>
      </c>
      <c r="O42" s="6"/>
      <c r="P42" s="6"/>
      <c r="Q42" s="6"/>
      <c r="R42" s="5" t="str">
        <f>IF(ISERROR(FIND("BFL",#REF!)),"",VALUE(MID(#REF!,FIND("BFL",#REF!)+3,1)))</f>
        <v/>
      </c>
      <c r="S42" s="10" t="s">
        <v>62</v>
      </c>
      <c r="T42" s="5"/>
      <c r="U42" s="5"/>
      <c r="V42" s="9" t="str">
        <f>IF(ISERROR(FIND("CFL",#REF!)),"",VALUE(MID(#REF!,FIND("CFL",#REF!)+3,1)))</f>
        <v/>
      </c>
      <c r="W42" s="5"/>
      <c r="X42" s="5"/>
      <c r="Y42" s="5"/>
      <c r="Z42" s="5" t="str">
        <f>IF(ISERROR(FIND("DFL",#REF!)),"",VALUE(MID(#REF!,FIND("DFL",#REF!)+3,1)))</f>
        <v/>
      </c>
      <c r="AA42" s="10"/>
      <c r="AB42" s="5"/>
      <c r="AC42" s="5"/>
      <c r="AD42" s="9" t="str">
        <f>IF(ISERROR(FIND("GA",#REF!)),"",VALUE(MID(#REF!,FIND("GA",#REF!)+2,1)))</f>
        <v/>
      </c>
      <c r="AE42" s="5"/>
      <c r="AF42" s="5"/>
      <c r="AG42" s="5"/>
      <c r="AH42" s="5" t="str">
        <f>IF(ISERROR(FIND("MS",#REF!)),"",VALUE(MID(#REF!,FIND("MS",#REF!)+2,1)))</f>
        <v/>
      </c>
      <c r="AI42" s="10" t="s">
        <v>63</v>
      </c>
      <c r="AJ42" s="5">
        <v>949</v>
      </c>
      <c r="AK42" s="5">
        <v>86</v>
      </c>
      <c r="AL42" s="9">
        <v>1</v>
      </c>
      <c r="AM42" s="3" t="s">
        <v>383</v>
      </c>
    </row>
    <row r="43" spans="1:47" x14ac:dyDescent="0.3">
      <c r="A43" s="26" t="s">
        <v>251</v>
      </c>
      <c r="B43" s="23" t="s">
        <v>250</v>
      </c>
      <c r="C43" s="25">
        <v>1</v>
      </c>
      <c r="D43" s="24" t="s">
        <v>200</v>
      </c>
      <c r="E43" s="23" t="s">
        <v>166</v>
      </c>
      <c r="F43" s="10" t="s">
        <v>56</v>
      </c>
      <c r="G43" s="10" t="s">
        <v>63</v>
      </c>
      <c r="H43" s="5">
        <v>2</v>
      </c>
      <c r="I43" s="12">
        <v>27.3</v>
      </c>
      <c r="J43" s="7">
        <v>80.2</v>
      </c>
      <c r="K43" s="10"/>
      <c r="L43" s="5"/>
      <c r="M43" s="5"/>
      <c r="N43" s="11" t="str">
        <f>IF(ISERROR(FIND("AFL",#REF!)),"",VALUE(MID(#REF!,FIND("AFL",#REF!)+3,1)))</f>
        <v/>
      </c>
      <c r="O43" s="6"/>
      <c r="P43" s="6"/>
      <c r="Q43" s="6"/>
      <c r="R43" s="5" t="str">
        <f>IF(ISERROR(FIND("BFL",#REF!)),"",VALUE(MID(#REF!,FIND("BFL",#REF!)+3,1)))</f>
        <v/>
      </c>
      <c r="S43" s="10" t="s">
        <v>56</v>
      </c>
      <c r="T43" s="5">
        <v>977</v>
      </c>
      <c r="U43" s="5">
        <v>98</v>
      </c>
      <c r="V43" s="9">
        <v>2</v>
      </c>
      <c r="W43" s="5"/>
      <c r="X43" s="5"/>
      <c r="Y43" s="5"/>
      <c r="Z43" s="5" t="str">
        <f>IF(ISERROR(FIND("DFL",#REF!)),"",VALUE(MID(#REF!,FIND("DFL",#REF!)+3,1)))</f>
        <v/>
      </c>
      <c r="AA43" s="10"/>
      <c r="AB43" s="5"/>
      <c r="AC43" s="5"/>
      <c r="AD43" s="9" t="str">
        <f>IF(ISERROR(FIND("GA",#REF!)),"",VALUE(MID(#REF!,FIND("GA",#REF!)+2,1)))</f>
        <v/>
      </c>
      <c r="AE43" s="5"/>
      <c r="AF43" s="5"/>
      <c r="AG43" s="5"/>
      <c r="AH43" s="5" t="str">
        <f>IF(ISERROR(FIND("MS",#REF!)),"",VALUE(MID(#REF!,FIND("MS",#REF!)+2,1)))</f>
        <v/>
      </c>
      <c r="AI43" s="10"/>
      <c r="AJ43" s="5"/>
      <c r="AK43" s="5"/>
      <c r="AL43" s="9"/>
    </row>
    <row r="44" spans="1:47" x14ac:dyDescent="0.3">
      <c r="A44" s="26" t="s">
        <v>247</v>
      </c>
      <c r="B44" s="23" t="s">
        <v>249</v>
      </c>
      <c r="C44" s="25">
        <v>4</v>
      </c>
      <c r="D44" s="24" t="s">
        <v>248</v>
      </c>
      <c r="E44" s="23" t="s">
        <v>370</v>
      </c>
      <c r="F44" s="10" t="s">
        <v>56</v>
      </c>
      <c r="G44" s="22" t="s">
        <v>63</v>
      </c>
      <c r="H44" s="5">
        <v>4</v>
      </c>
      <c r="I44" s="12">
        <v>26.7</v>
      </c>
      <c r="J44" s="7">
        <v>80</v>
      </c>
      <c r="K44" s="10"/>
      <c r="L44" s="5"/>
      <c r="M44" s="5"/>
      <c r="N44" s="11" t="str">
        <f>IF(ISERROR(FIND("AFL",#REF!)),"",VALUE(MID(#REF!,FIND("AFL",#REF!)+3,1)))</f>
        <v/>
      </c>
      <c r="O44" s="6"/>
      <c r="P44" s="6"/>
      <c r="Q44" s="6"/>
      <c r="R44" s="5" t="str">
        <f>IF(ISERROR(FIND("BFL",#REF!)),"",VALUE(MID(#REF!,FIND("BFL",#REF!)+3,1)))</f>
        <v/>
      </c>
      <c r="S44" s="10" t="s">
        <v>56</v>
      </c>
      <c r="T44" s="5">
        <v>929</v>
      </c>
      <c r="U44" s="5">
        <v>144</v>
      </c>
      <c r="V44" s="9">
        <v>4</v>
      </c>
      <c r="W44" s="5" t="s">
        <v>55</v>
      </c>
      <c r="X44" s="5"/>
      <c r="Y44" s="5"/>
      <c r="Z44" s="5">
        <v>1</v>
      </c>
      <c r="AA44" s="10"/>
      <c r="AB44" s="5"/>
      <c r="AC44" s="5"/>
      <c r="AD44" s="9" t="str">
        <f>IF(ISERROR(FIND("GA",#REF!)),"",VALUE(MID(#REF!,FIND("GA",#REF!)+2,1)))</f>
        <v/>
      </c>
      <c r="AE44" s="5"/>
      <c r="AF44" s="5"/>
      <c r="AG44" s="5"/>
      <c r="AH44" s="5" t="str">
        <f>IF(ISERROR(FIND("MS",#REF!)),"",VALUE(MID(#REF!,FIND("MS",#REF!)+2,1)))</f>
        <v/>
      </c>
      <c r="AI44" s="10"/>
      <c r="AJ44" s="5"/>
      <c r="AK44" s="5"/>
      <c r="AL44" s="9"/>
    </row>
    <row r="45" spans="1:47" x14ac:dyDescent="0.3">
      <c r="A45" s="26" t="s">
        <v>247</v>
      </c>
      <c r="B45" s="23" t="s">
        <v>246</v>
      </c>
      <c r="C45" s="25">
        <v>4</v>
      </c>
      <c r="D45" s="24" t="s">
        <v>245</v>
      </c>
      <c r="E45" s="23" t="s">
        <v>371</v>
      </c>
      <c r="F45" s="10" t="s">
        <v>209</v>
      </c>
      <c r="G45" s="10" t="s">
        <v>208</v>
      </c>
      <c r="H45" s="5">
        <v>1</v>
      </c>
      <c r="I45" s="12">
        <v>32.5</v>
      </c>
      <c r="J45" s="7">
        <v>80.3</v>
      </c>
      <c r="K45" s="10"/>
      <c r="L45" s="5"/>
      <c r="M45" s="5"/>
      <c r="N45" s="11" t="str">
        <f>IF(ISERROR(FIND("AFL",#REF!)),"",VALUE(MID(#REF!,FIND("AFL",#REF!)+3,1)))</f>
        <v/>
      </c>
      <c r="O45" s="6"/>
      <c r="P45" s="6"/>
      <c r="Q45" s="6"/>
      <c r="R45" s="5" t="str">
        <f>IF(ISERROR(FIND("BFL",#REF!)),"",VALUE(MID(#REF!,FIND("BFL",#REF!)+3,1)))</f>
        <v/>
      </c>
      <c r="S45" s="10"/>
      <c r="T45" s="5"/>
      <c r="U45" s="5"/>
      <c r="V45" s="9"/>
      <c r="W45" s="5"/>
      <c r="X45" s="5"/>
      <c r="Y45" s="5"/>
      <c r="Z45" s="5" t="str">
        <f>IF(ISERROR(FIND("DFL",#REF!)),"",VALUE(MID(#REF!,FIND("DFL",#REF!)+3,1)))</f>
        <v/>
      </c>
      <c r="AA45" s="10" t="s">
        <v>56</v>
      </c>
      <c r="AB45" s="5">
        <v>976</v>
      </c>
      <c r="AC45" s="5">
        <v>86</v>
      </c>
      <c r="AD45" s="9">
        <v>1</v>
      </c>
      <c r="AE45" s="5"/>
      <c r="AF45" s="5"/>
      <c r="AG45" s="5"/>
      <c r="AH45" s="5" t="str">
        <f>IF(ISERROR(FIND("MS",#REF!)),"",VALUE(MID(#REF!,FIND("MS",#REF!)+2,1)))</f>
        <v/>
      </c>
      <c r="AI45" s="10"/>
      <c r="AJ45" s="5"/>
      <c r="AK45" s="5"/>
      <c r="AL45" s="9"/>
    </row>
    <row r="46" spans="1:47" x14ac:dyDescent="0.3">
      <c r="A46" s="26" t="s">
        <v>242</v>
      </c>
      <c r="B46" s="23" t="s">
        <v>244</v>
      </c>
      <c r="C46" s="25">
        <v>2</v>
      </c>
      <c r="D46" s="24" t="s">
        <v>98</v>
      </c>
      <c r="E46" s="23" t="s">
        <v>392</v>
      </c>
      <c r="F46" s="10" t="s">
        <v>56</v>
      </c>
      <c r="G46" s="10" t="s">
        <v>63</v>
      </c>
      <c r="H46" s="5">
        <v>3</v>
      </c>
      <c r="I46" s="12">
        <v>25</v>
      </c>
      <c r="J46" s="7">
        <v>80.5</v>
      </c>
      <c r="K46" s="10"/>
      <c r="L46" s="5"/>
      <c r="M46" s="5"/>
      <c r="N46" s="11"/>
      <c r="O46" s="6"/>
      <c r="P46" s="6"/>
      <c r="Q46" s="6"/>
      <c r="R46" s="5"/>
      <c r="S46" s="10" t="s">
        <v>56</v>
      </c>
      <c r="T46" s="5">
        <v>948</v>
      </c>
      <c r="U46" s="5">
        <v>115</v>
      </c>
      <c r="V46" s="9">
        <v>3</v>
      </c>
      <c r="W46" s="5"/>
      <c r="X46" s="5"/>
      <c r="Y46" s="5"/>
      <c r="Z46" s="5" t="str">
        <f>IF(ISERROR(FIND("DFL",#REF!)),"",VALUE(MID(#REF!,FIND("DFL",#REF!)+3,1)))</f>
        <v/>
      </c>
      <c r="AA46" s="10"/>
      <c r="AB46" s="5"/>
      <c r="AC46" s="5"/>
      <c r="AD46" s="9" t="str">
        <f>IF(ISERROR(FIND("GA",#REF!)),"",VALUE(MID(#REF!,FIND("GA",#REF!)+2,1)))</f>
        <v/>
      </c>
      <c r="AE46" s="5"/>
      <c r="AF46" s="5"/>
      <c r="AG46" s="5"/>
      <c r="AH46" s="5" t="str">
        <f>IF(ISERROR(FIND("MS",#REF!)),"",VALUE(MID(#REF!,FIND("MS",#REF!)+2,1)))</f>
        <v/>
      </c>
      <c r="AI46" s="10"/>
      <c r="AJ46" s="5"/>
      <c r="AK46" s="5"/>
      <c r="AL46" s="9"/>
    </row>
    <row r="47" spans="1:47" x14ac:dyDescent="0.3">
      <c r="A47" s="26" t="s">
        <v>242</v>
      </c>
      <c r="B47" s="23" t="s">
        <v>244</v>
      </c>
      <c r="C47" s="25">
        <v>2</v>
      </c>
      <c r="D47" s="24" t="s">
        <v>98</v>
      </c>
      <c r="E47" s="23" t="s">
        <v>243</v>
      </c>
      <c r="F47" s="10" t="s">
        <v>55</v>
      </c>
      <c r="G47" s="10" t="s">
        <v>54</v>
      </c>
      <c r="H47" s="5">
        <v>3</v>
      </c>
      <c r="I47" s="12">
        <v>25</v>
      </c>
      <c r="J47" s="7">
        <v>80.5</v>
      </c>
      <c r="K47" s="10"/>
      <c r="L47" s="5"/>
      <c r="M47" s="5"/>
      <c r="N47" s="11"/>
      <c r="O47" s="6" t="s">
        <v>55</v>
      </c>
      <c r="P47" s="6">
        <v>955</v>
      </c>
      <c r="Q47" s="6">
        <v>114</v>
      </c>
      <c r="R47" s="5">
        <v>3</v>
      </c>
      <c r="S47" s="10" t="s">
        <v>346</v>
      </c>
      <c r="T47" s="5"/>
      <c r="U47" s="5"/>
      <c r="V47" s="9"/>
      <c r="W47" s="5"/>
      <c r="X47" s="5"/>
      <c r="Y47" s="5"/>
      <c r="Z47" s="5" t="str">
        <f>IF(ISERROR(FIND("DFL",#REF!)),"",VALUE(MID(#REF!,FIND("DFL",#REF!)+3,1)))</f>
        <v/>
      </c>
      <c r="AA47" s="10"/>
      <c r="AB47" s="5"/>
      <c r="AC47" s="5"/>
      <c r="AD47" s="9" t="str">
        <f>IF(ISERROR(FIND("GA",#REF!)),"",VALUE(MID(#REF!,FIND("GA",#REF!)+2,1)))</f>
        <v/>
      </c>
      <c r="AE47" s="5"/>
      <c r="AF47" s="5"/>
      <c r="AG47" s="5"/>
      <c r="AH47" s="5" t="str">
        <f>IF(ISERROR(FIND("MS",#REF!)),"",VALUE(MID(#REF!,FIND("MS",#REF!)+2,1)))</f>
        <v/>
      </c>
      <c r="AI47" s="10"/>
      <c r="AJ47" s="5"/>
      <c r="AK47" s="5"/>
      <c r="AL47" s="9"/>
    </row>
    <row r="48" spans="1:47" x14ac:dyDescent="0.3">
      <c r="A48" s="26" t="s">
        <v>242</v>
      </c>
      <c r="B48" s="23" t="s">
        <v>241</v>
      </c>
      <c r="C48" s="25">
        <v>2</v>
      </c>
      <c r="D48" s="24" t="s">
        <v>78</v>
      </c>
      <c r="E48" s="23" t="s">
        <v>107</v>
      </c>
      <c r="F48" s="10" t="s">
        <v>56</v>
      </c>
      <c r="G48" s="10" t="s">
        <v>71</v>
      </c>
      <c r="H48" s="5">
        <v>1</v>
      </c>
      <c r="I48" s="12">
        <v>30.2</v>
      </c>
      <c r="J48" s="7">
        <v>85.7</v>
      </c>
      <c r="K48" s="10" t="s">
        <v>56</v>
      </c>
      <c r="L48" s="5">
        <v>975</v>
      </c>
      <c r="M48" s="5">
        <v>81</v>
      </c>
      <c r="N48" s="11">
        <v>1</v>
      </c>
      <c r="O48" s="6"/>
      <c r="P48" s="6"/>
      <c r="Q48" s="6"/>
      <c r="R48" s="5"/>
      <c r="S48" s="10"/>
      <c r="T48" s="5"/>
      <c r="U48" s="5"/>
      <c r="V48" s="27"/>
      <c r="W48" s="5"/>
      <c r="X48" s="5"/>
      <c r="Y48" s="5"/>
      <c r="Z48" s="5" t="str">
        <f>IF(ISERROR(FIND("DFL",#REF!)),"",VALUE(MID(#REF!,FIND("DFL",#REF!)+3,1)))</f>
        <v/>
      </c>
      <c r="AA48" s="10"/>
      <c r="AB48" s="5"/>
      <c r="AC48" s="5"/>
      <c r="AD48" s="9" t="str">
        <f>IF(ISERROR(FIND("GA",#REF!)),"",VALUE(MID(#REF!,FIND("GA",#REF!)+2,1)))</f>
        <v/>
      </c>
      <c r="AE48" s="5"/>
      <c r="AF48" s="5"/>
      <c r="AG48" s="5"/>
      <c r="AH48" s="5" t="str">
        <f>IF(ISERROR(FIND("MS",#REF!)),"",VALUE(MID(#REF!,FIND("MS",#REF!)+2,1)))</f>
        <v/>
      </c>
      <c r="AI48" s="10"/>
      <c r="AJ48" s="5"/>
      <c r="AK48" s="5"/>
      <c r="AL48" s="9"/>
    </row>
    <row r="49" spans="1:41" x14ac:dyDescent="0.3">
      <c r="A49" s="26" t="s">
        <v>240</v>
      </c>
      <c r="B49" s="23" t="s">
        <v>239</v>
      </c>
      <c r="C49" s="25">
        <v>3</v>
      </c>
      <c r="D49" s="24" t="s">
        <v>233</v>
      </c>
      <c r="E49" s="23" t="s">
        <v>372</v>
      </c>
      <c r="F49" s="10" t="s">
        <v>209</v>
      </c>
      <c r="G49" s="22" t="s">
        <v>238</v>
      </c>
      <c r="H49" s="9">
        <v>1</v>
      </c>
      <c r="I49" s="12">
        <v>30.2</v>
      </c>
      <c r="J49" s="7">
        <v>88.1</v>
      </c>
      <c r="K49" s="10"/>
      <c r="L49" s="5"/>
      <c r="M49" s="5"/>
      <c r="N49" s="11" t="str">
        <f>IF(ISERROR(FIND("AFL",#REF!)),"",VALUE(MID(#REF!,FIND("AFL",#REF!)+3,1)))</f>
        <v/>
      </c>
      <c r="O49" s="6"/>
      <c r="P49" s="6"/>
      <c r="Q49" s="6"/>
      <c r="R49" s="5" t="str">
        <f>IF(ISERROR(FIND("BFL",#REF!)),"",VALUE(MID(#REF!,FIND("BFL",#REF!)+3,1)))</f>
        <v/>
      </c>
      <c r="S49" s="10"/>
      <c r="T49" s="5"/>
      <c r="U49" s="5"/>
      <c r="V49" s="9" t="str">
        <f>IF(ISERROR(FIND("CFL",#REF!)),"",VALUE(MID(#REF!,FIND("CFL",#REF!)+3,1)))</f>
        <v/>
      </c>
      <c r="W49" s="5"/>
      <c r="X49" s="5"/>
      <c r="Y49" s="5"/>
      <c r="Z49" s="5" t="str">
        <f>IF(ISERROR(FIND("DFL",#REF!)),"",VALUE(MID(#REF!,FIND("DFL",#REF!)+3,1)))</f>
        <v/>
      </c>
      <c r="AA49" s="10"/>
      <c r="AB49" s="5"/>
      <c r="AC49" s="5"/>
      <c r="AD49" s="9" t="str">
        <f>IF(ISERROR(FIND("GA",#REF!)),"",VALUE(MID(#REF!,FIND("GA",#REF!)+2,1)))</f>
        <v/>
      </c>
      <c r="AE49" s="5" t="s">
        <v>56</v>
      </c>
      <c r="AF49" s="5">
        <v>979</v>
      </c>
      <c r="AG49" s="5">
        <v>86</v>
      </c>
      <c r="AH49" s="5">
        <v>1</v>
      </c>
      <c r="AI49" s="10"/>
      <c r="AJ49" s="5"/>
      <c r="AK49" s="5"/>
      <c r="AL49" s="9"/>
    </row>
    <row r="50" spans="1:41" x14ac:dyDescent="0.3">
      <c r="A50" s="26" t="s">
        <v>237</v>
      </c>
      <c r="B50" s="23" t="s">
        <v>236</v>
      </c>
      <c r="C50" s="25">
        <v>5</v>
      </c>
      <c r="D50" s="24" t="s">
        <v>120</v>
      </c>
      <c r="E50" s="23" t="s">
        <v>373</v>
      </c>
      <c r="F50" s="10" t="s">
        <v>56</v>
      </c>
      <c r="G50" s="10" t="s">
        <v>63</v>
      </c>
      <c r="H50" s="5">
        <v>1</v>
      </c>
      <c r="I50" s="12">
        <v>27.1</v>
      </c>
      <c r="J50" s="7">
        <v>80.099999999999994</v>
      </c>
      <c r="K50" s="10"/>
      <c r="L50" s="5"/>
      <c r="M50" s="5"/>
      <c r="N50" s="11" t="str">
        <f>IF(ISERROR(FIND("AFL",#REF!)),"",VALUE(MID(#REF!,FIND("AFL",#REF!)+3,1)))</f>
        <v/>
      </c>
      <c r="O50" s="6"/>
      <c r="P50" s="6"/>
      <c r="Q50" s="6"/>
      <c r="R50" s="5" t="str">
        <f>IF(ISERROR(FIND("BFL",#REF!)),"",VALUE(MID(#REF!,FIND("BFL",#REF!)+3,1)))</f>
        <v/>
      </c>
      <c r="S50" s="10" t="s">
        <v>56</v>
      </c>
      <c r="T50" s="5">
        <v>988</v>
      </c>
      <c r="U50" s="5">
        <v>75</v>
      </c>
      <c r="V50" s="9">
        <v>1</v>
      </c>
      <c r="W50" s="5"/>
      <c r="X50" s="5"/>
      <c r="Y50" s="5"/>
      <c r="Z50" s="5" t="str">
        <f>IF(ISERROR(FIND("DFL",#REF!)),"",VALUE(MID(#REF!,FIND("DFL",#REF!)+3,1)))</f>
        <v/>
      </c>
      <c r="AA50" s="10"/>
      <c r="AB50" s="5"/>
      <c r="AC50" s="5"/>
      <c r="AD50" s="9" t="str">
        <f>IF(ISERROR(FIND("GA",#REF!)),"",VALUE(MID(#REF!,FIND("GA",#REF!)+2,1)))</f>
        <v/>
      </c>
      <c r="AE50" s="5"/>
      <c r="AF50" s="5"/>
      <c r="AG50" s="5"/>
      <c r="AH50" s="5" t="str">
        <f>IF(ISERROR(FIND("MS",#REF!)),"",VALUE(MID(#REF!,FIND("MS",#REF!)+2,1)))</f>
        <v/>
      </c>
      <c r="AI50" s="10"/>
      <c r="AJ50" s="5"/>
      <c r="AK50" s="5"/>
      <c r="AL50" s="9"/>
    </row>
    <row r="51" spans="1:41" x14ac:dyDescent="0.3">
      <c r="A51" s="26" t="s">
        <v>235</v>
      </c>
      <c r="B51" s="23" t="s">
        <v>234</v>
      </c>
      <c r="C51" s="43">
        <v>11</v>
      </c>
      <c r="D51" s="24" t="s">
        <v>233</v>
      </c>
      <c r="E51" s="23" t="s">
        <v>173</v>
      </c>
      <c r="F51" s="10" t="s">
        <v>56</v>
      </c>
      <c r="G51" s="10" t="s">
        <v>63</v>
      </c>
      <c r="H51" s="5">
        <v>3</v>
      </c>
      <c r="I51" s="12">
        <v>26.9</v>
      </c>
      <c r="J51" s="7">
        <v>80.099999999999994</v>
      </c>
      <c r="K51" s="10"/>
      <c r="L51" s="5"/>
      <c r="M51" s="5"/>
      <c r="N51" s="11" t="str">
        <f>IF(ISERROR(FIND("AFL",#REF!)),"",VALUE(MID(#REF!,FIND("AFL",#REF!)+3,1)))</f>
        <v/>
      </c>
      <c r="O51" s="6"/>
      <c r="P51" s="6"/>
      <c r="Q51" s="6"/>
      <c r="R51" s="5" t="str">
        <f>IF(ISERROR(FIND("BFL",#REF!)),"",VALUE(MID(#REF!,FIND("BFL",#REF!)+3,1)))</f>
        <v/>
      </c>
      <c r="S51" s="10" t="s">
        <v>56</v>
      </c>
      <c r="T51" s="5">
        <v>948</v>
      </c>
      <c r="U51" s="5">
        <v>127</v>
      </c>
      <c r="V51" s="9">
        <v>3</v>
      </c>
      <c r="W51" s="5"/>
      <c r="X51" s="5"/>
      <c r="Y51" s="5"/>
      <c r="Z51" s="5" t="str">
        <f>IF(ISERROR(FIND("DFL",#REF!)),"",VALUE(MID(#REF!,FIND("DFL",#REF!)+3,1)))</f>
        <v/>
      </c>
      <c r="AA51" s="10"/>
      <c r="AB51" s="5"/>
      <c r="AC51" s="5"/>
      <c r="AD51" s="9" t="str">
        <f>IF(ISERROR(FIND("GA",#REF!)),"",VALUE(MID(#REF!,FIND("GA",#REF!)+2,1)))</f>
        <v/>
      </c>
      <c r="AE51" s="5"/>
      <c r="AF51" s="5"/>
      <c r="AG51" s="5"/>
      <c r="AH51" s="5" t="str">
        <f>IF(ISERROR(FIND("MS",#REF!)),"",VALUE(MID(#REF!,FIND("MS",#REF!)+2,1)))</f>
        <v/>
      </c>
      <c r="AI51" s="10"/>
      <c r="AJ51" s="5"/>
      <c r="AK51" s="5"/>
      <c r="AL51" s="9"/>
    </row>
    <row r="52" spans="1:41" x14ac:dyDescent="0.3">
      <c r="A52" s="26" t="s">
        <v>229</v>
      </c>
      <c r="B52" s="23" t="s">
        <v>232</v>
      </c>
      <c r="C52" s="25">
        <v>3</v>
      </c>
      <c r="D52" s="24" t="s">
        <v>231</v>
      </c>
      <c r="E52" s="23" t="s">
        <v>393</v>
      </c>
      <c r="F52" s="10" t="s">
        <v>56</v>
      </c>
      <c r="G52" s="10" t="s">
        <v>54</v>
      </c>
      <c r="H52" s="5">
        <v>5</v>
      </c>
      <c r="I52" s="12">
        <v>24.8</v>
      </c>
      <c r="J52" s="7">
        <v>80.8</v>
      </c>
      <c r="K52" s="10"/>
      <c r="L52" s="5"/>
      <c r="M52" s="5"/>
      <c r="N52" s="11"/>
      <c r="O52" s="6" t="s">
        <v>56</v>
      </c>
      <c r="P52" s="6">
        <v>892</v>
      </c>
      <c r="Q52" s="6">
        <v>184</v>
      </c>
      <c r="R52" s="5">
        <v>5</v>
      </c>
      <c r="S52" s="10"/>
      <c r="T52" s="5"/>
      <c r="U52" s="5"/>
      <c r="V52" s="9" t="str">
        <f>IF(ISERROR(FIND("CFL",#REF!)),"",VALUE(MID(#REF!,FIND("CFL",#REF!)+3,1)))</f>
        <v/>
      </c>
      <c r="W52" s="5"/>
      <c r="X52" s="5"/>
      <c r="Y52" s="5"/>
      <c r="Z52" s="5" t="str">
        <f>IF(ISERROR(FIND("DFL",#REF!)),"",VALUE(MID(#REF!,FIND("DFL",#REF!)+3,1)))</f>
        <v/>
      </c>
      <c r="AA52" s="10"/>
      <c r="AB52" s="5"/>
      <c r="AC52" s="5"/>
      <c r="AD52" s="9" t="str">
        <f>IF(ISERROR(FIND("GA",#REF!)),"",VALUE(MID(#REF!,FIND("GA",#REF!)+2,1)))</f>
        <v/>
      </c>
      <c r="AE52" s="5"/>
      <c r="AF52" s="5"/>
      <c r="AG52" s="5"/>
      <c r="AH52" s="5" t="str">
        <f>IF(ISERROR(FIND("MS",#REF!)),"",VALUE(MID(#REF!,FIND("MS",#REF!)+2,1)))</f>
        <v/>
      </c>
      <c r="AI52" s="10"/>
      <c r="AJ52" s="5"/>
      <c r="AK52" s="5"/>
      <c r="AL52" s="9"/>
    </row>
    <row r="53" spans="1:41" x14ac:dyDescent="0.3">
      <c r="A53" s="26" t="s">
        <v>229</v>
      </c>
      <c r="B53" s="23" t="s">
        <v>228</v>
      </c>
      <c r="C53" s="25">
        <v>3</v>
      </c>
      <c r="D53" s="24" t="s">
        <v>117</v>
      </c>
      <c r="E53" s="23" t="s">
        <v>227</v>
      </c>
      <c r="F53" s="10" t="s">
        <v>56</v>
      </c>
      <c r="G53" s="10" t="s">
        <v>71</v>
      </c>
      <c r="H53" s="5">
        <v>2</v>
      </c>
      <c r="I53" s="12">
        <v>29.6</v>
      </c>
      <c r="J53" s="7">
        <v>83.4</v>
      </c>
      <c r="K53" s="10" t="s">
        <v>56</v>
      </c>
      <c r="L53" s="5">
        <v>965</v>
      </c>
      <c r="M53" s="5">
        <v>98</v>
      </c>
      <c r="N53" s="11">
        <v>2</v>
      </c>
      <c r="O53" s="6"/>
      <c r="P53" s="6"/>
      <c r="Q53" s="6"/>
      <c r="R53" s="5"/>
      <c r="S53" s="10"/>
      <c r="T53" s="5"/>
      <c r="U53" s="5"/>
      <c r="V53" s="9" t="str">
        <f>IF(ISERROR(FIND("CFL",#REF!)),"",VALUE(MID(#REF!,FIND("CFL",#REF!)+3,1)))</f>
        <v/>
      </c>
      <c r="W53" s="5"/>
      <c r="X53" s="5"/>
      <c r="Y53" s="5"/>
      <c r="Z53" s="5" t="str">
        <f>IF(ISERROR(FIND("DFL",#REF!)),"",VALUE(MID(#REF!,FIND("DFL",#REF!)+3,1)))</f>
        <v/>
      </c>
      <c r="AA53" s="10"/>
      <c r="AB53" s="5"/>
      <c r="AC53" s="5"/>
      <c r="AD53" s="9" t="str">
        <f>IF(ISERROR(FIND("GA",#REF!)),"",VALUE(MID(#REF!,FIND("GA",#REF!)+2,1)))</f>
        <v/>
      </c>
      <c r="AE53" s="5"/>
      <c r="AF53" s="5"/>
      <c r="AG53" s="5"/>
      <c r="AH53" s="5" t="str">
        <f>IF(ISERROR(FIND("MS",#REF!)),"",VALUE(MID(#REF!,FIND("MS",#REF!)+2,1)))</f>
        <v/>
      </c>
      <c r="AI53" s="10"/>
      <c r="AJ53" s="5"/>
      <c r="AK53" s="5"/>
      <c r="AL53" s="9"/>
    </row>
    <row r="54" spans="1:41" x14ac:dyDescent="0.3">
      <c r="A54" s="26" t="s">
        <v>226</v>
      </c>
      <c r="B54" s="23" t="s">
        <v>225</v>
      </c>
      <c r="C54" s="25">
        <v>7</v>
      </c>
      <c r="D54" s="24" t="s">
        <v>113</v>
      </c>
      <c r="E54" s="23" t="s">
        <v>85</v>
      </c>
      <c r="F54" s="22" t="s">
        <v>56</v>
      </c>
      <c r="G54" s="10" t="s">
        <v>63</v>
      </c>
      <c r="H54" s="5">
        <v>2</v>
      </c>
      <c r="I54" s="12">
        <v>25.9</v>
      </c>
      <c r="J54" s="7">
        <v>80.099999999999994</v>
      </c>
      <c r="K54" s="10"/>
      <c r="L54" s="5"/>
      <c r="M54" s="5"/>
      <c r="N54" s="11" t="str">
        <f>IF(ISERROR(FIND("AFL",#REF!)),"",VALUE(MID(#REF!,FIND("AFL",#REF!)+3,1)))</f>
        <v/>
      </c>
      <c r="O54" s="6"/>
      <c r="P54" s="6"/>
      <c r="Q54" s="6"/>
      <c r="R54" s="5" t="str">
        <f>IF(ISERROR(FIND("BFL",#REF!)),"",VALUE(MID(#REF!,FIND("BFL",#REF!)+3,1)))</f>
        <v/>
      </c>
      <c r="S54" s="10" t="s">
        <v>56</v>
      </c>
      <c r="T54" s="5">
        <v>973</v>
      </c>
      <c r="U54" s="5">
        <v>98</v>
      </c>
      <c r="V54" s="9">
        <v>2</v>
      </c>
      <c r="W54" s="5"/>
      <c r="X54" s="5"/>
      <c r="Y54" s="5"/>
      <c r="Z54" s="5" t="str">
        <f>IF(ISERROR(FIND("DFL",#REF!)),"",VALUE(MID(#REF!,FIND("DFL",#REF!)+3,1)))</f>
        <v/>
      </c>
      <c r="AA54" s="10"/>
      <c r="AB54" s="5"/>
      <c r="AC54" s="5"/>
      <c r="AD54" s="9" t="str">
        <f>IF(ISERROR(FIND("GA",#REF!)),"",VALUE(MID(#REF!,FIND("GA",#REF!)+2,1)))</f>
        <v/>
      </c>
      <c r="AE54" s="5"/>
      <c r="AF54" s="5"/>
      <c r="AG54" s="5"/>
      <c r="AH54" s="5" t="str">
        <f>IF(ISERROR(FIND("MS",#REF!)),"",VALUE(MID(#REF!,FIND("MS",#REF!)+2,1)))</f>
        <v/>
      </c>
      <c r="AI54" s="10"/>
      <c r="AJ54" s="5"/>
      <c r="AK54" s="5"/>
      <c r="AL54" s="9"/>
    </row>
    <row r="55" spans="1:41" x14ac:dyDescent="0.3">
      <c r="A55" s="26" t="s">
        <v>224</v>
      </c>
      <c r="B55" s="23" t="s">
        <v>223</v>
      </c>
      <c r="C55" s="25">
        <v>5</v>
      </c>
      <c r="D55" s="24" t="s">
        <v>222</v>
      </c>
      <c r="E55" s="23" t="s">
        <v>221</v>
      </c>
      <c r="F55" s="10" t="s">
        <v>56</v>
      </c>
      <c r="G55" s="10" t="s">
        <v>71</v>
      </c>
      <c r="H55" s="45">
        <v>2</v>
      </c>
      <c r="I55" s="12">
        <v>30.4</v>
      </c>
      <c r="J55" s="7">
        <v>86.6</v>
      </c>
      <c r="K55" s="10" t="s">
        <v>56</v>
      </c>
      <c r="L55" s="45">
        <v>964</v>
      </c>
      <c r="M55" s="45">
        <v>104</v>
      </c>
      <c r="N55" s="48">
        <v>2</v>
      </c>
      <c r="O55" s="6"/>
      <c r="P55" s="6"/>
      <c r="Q55" s="6"/>
      <c r="R55" s="5" t="str">
        <f>IF(ISERROR(FIND("BFL",#REF!)),"",VALUE(MID(#REF!,FIND("BFL",#REF!)+3,1)))</f>
        <v/>
      </c>
      <c r="S55" s="10"/>
      <c r="T55" s="5"/>
      <c r="U55" s="5"/>
      <c r="V55" s="9" t="str">
        <f>IF(ISERROR(FIND("CFL",#REF!)),"",VALUE(MID(#REF!,FIND("CFL",#REF!)+3,1)))</f>
        <v/>
      </c>
      <c r="W55" s="5"/>
      <c r="X55" s="5"/>
      <c r="Y55" s="5"/>
      <c r="Z55" s="5" t="str">
        <f>IF(ISERROR(FIND("DFL",#REF!)),"",VALUE(MID(#REF!,FIND("DFL",#REF!)+3,1)))</f>
        <v/>
      </c>
      <c r="AA55" s="10"/>
      <c r="AB55" s="5"/>
      <c r="AC55" s="5"/>
      <c r="AD55" s="9" t="str">
        <f>IF(ISERROR(FIND("GA",#REF!)),"",VALUE(MID(#REF!,FIND("GA",#REF!)+2,1)))</f>
        <v/>
      </c>
      <c r="AE55" s="5"/>
      <c r="AF55" s="5"/>
      <c r="AG55" s="5"/>
      <c r="AH55" s="5" t="str">
        <f>IF(ISERROR(FIND("MS",#REF!)),"",VALUE(MID(#REF!,FIND("MS",#REF!)+2,1)))</f>
        <v/>
      </c>
      <c r="AI55" s="10"/>
      <c r="AJ55" s="5"/>
      <c r="AK55" s="5"/>
      <c r="AL55" s="9"/>
    </row>
    <row r="56" spans="1:41" x14ac:dyDescent="0.3">
      <c r="A56" s="26" t="s">
        <v>217</v>
      </c>
      <c r="B56" s="23" t="s">
        <v>220</v>
      </c>
      <c r="C56" s="25">
        <v>2</v>
      </c>
      <c r="D56" s="24" t="s">
        <v>219</v>
      </c>
      <c r="E56" s="23" t="s">
        <v>379</v>
      </c>
      <c r="F56" s="10" t="s">
        <v>56</v>
      </c>
      <c r="G56" s="10" t="s">
        <v>63</v>
      </c>
      <c r="H56" s="5">
        <v>1</v>
      </c>
      <c r="I56" s="12">
        <v>27.2</v>
      </c>
      <c r="J56" s="7">
        <v>80.2</v>
      </c>
      <c r="K56" s="10"/>
      <c r="L56" s="5"/>
      <c r="M56" s="5"/>
      <c r="N56" s="11" t="str">
        <f>IF(ISERROR(FIND("AFL",#REF!)),"",VALUE(MID(#REF!,FIND("AFL",#REF!)+3,1)))</f>
        <v/>
      </c>
      <c r="O56" s="6"/>
      <c r="P56" s="6"/>
      <c r="Q56" s="6"/>
      <c r="R56" s="5" t="str">
        <f>IF(ISERROR(FIND("BFL",#REF!)),"",VALUE(MID(#REF!,FIND("BFL",#REF!)+3,1)))</f>
        <v/>
      </c>
      <c r="S56" s="10" t="s">
        <v>56</v>
      </c>
      <c r="T56" s="45">
        <v>987</v>
      </c>
      <c r="U56" s="45">
        <v>75</v>
      </c>
      <c r="V56" s="11">
        <v>1</v>
      </c>
      <c r="W56" s="5"/>
      <c r="X56" s="5"/>
      <c r="Y56" s="5"/>
      <c r="Z56" s="5" t="str">
        <f>IF(ISERROR(FIND("DFL",#REF!)),"",VALUE(MID(#REF!,FIND("DFL",#REF!)+3,1)))</f>
        <v/>
      </c>
      <c r="AA56" s="10"/>
      <c r="AB56" s="5"/>
      <c r="AC56" s="5"/>
      <c r="AD56" s="9" t="str">
        <f>IF(ISERROR(FIND("GA",#REF!)),"",VALUE(MID(#REF!,FIND("GA",#REF!)+2,1)))</f>
        <v/>
      </c>
      <c r="AE56" s="5"/>
      <c r="AF56" s="5"/>
      <c r="AG56" s="5"/>
      <c r="AH56" s="5" t="str">
        <f>IF(ISERROR(FIND("MS",#REF!)),"",VALUE(MID(#REF!,FIND("MS",#REF!)+2,1)))</f>
        <v/>
      </c>
      <c r="AI56" s="10"/>
      <c r="AJ56" s="5"/>
      <c r="AK56" s="5"/>
      <c r="AL56" s="9"/>
    </row>
    <row r="57" spans="1:41" x14ac:dyDescent="0.3">
      <c r="A57" s="26" t="s">
        <v>217</v>
      </c>
      <c r="B57" s="23" t="s">
        <v>216</v>
      </c>
      <c r="C57" s="25">
        <v>2</v>
      </c>
      <c r="D57" s="24" t="s">
        <v>109</v>
      </c>
      <c r="E57" s="23" t="s">
        <v>107</v>
      </c>
      <c r="F57" s="10" t="s">
        <v>56</v>
      </c>
      <c r="G57" s="10" t="s">
        <v>71</v>
      </c>
      <c r="H57" s="5">
        <v>1</v>
      </c>
      <c r="I57" s="12">
        <v>30.4</v>
      </c>
      <c r="J57" s="7">
        <v>86.4</v>
      </c>
      <c r="K57" s="10" t="s">
        <v>56</v>
      </c>
      <c r="L57" s="5">
        <v>985</v>
      </c>
      <c r="M57" s="45">
        <v>75</v>
      </c>
      <c r="N57" s="11">
        <v>1</v>
      </c>
      <c r="O57" s="6"/>
      <c r="P57" s="6"/>
      <c r="Q57" s="6"/>
      <c r="R57" s="5" t="str">
        <f>IF(ISERROR(FIND("BFL",#REF!)),"",VALUE(MID(#REF!,FIND("BFL",#REF!)+3,1)))</f>
        <v/>
      </c>
      <c r="S57" s="10"/>
      <c r="T57" s="5"/>
      <c r="U57" s="5"/>
      <c r="V57" s="9"/>
      <c r="W57" s="5"/>
      <c r="X57" s="5"/>
      <c r="Y57" s="5"/>
      <c r="Z57" s="5" t="str">
        <f>IF(ISERROR(FIND("DFL",#REF!)),"",VALUE(MID(#REF!,FIND("DFL",#REF!)+3,1)))</f>
        <v/>
      </c>
      <c r="AA57" s="10"/>
      <c r="AB57" s="5"/>
      <c r="AC57" s="5"/>
      <c r="AD57" s="9" t="str">
        <f>IF(ISERROR(FIND("GA",#REF!)),"",VALUE(MID(#REF!,FIND("GA",#REF!)+2,1)))</f>
        <v/>
      </c>
      <c r="AE57" s="5"/>
      <c r="AF57" s="5"/>
      <c r="AG57" s="5"/>
      <c r="AH57" s="5" t="str">
        <f>IF(ISERROR(FIND("MS",#REF!)),"",VALUE(MID(#REF!,FIND("MS",#REF!)+2,1)))</f>
        <v/>
      </c>
      <c r="AI57" s="10"/>
      <c r="AJ57" s="5"/>
      <c r="AK57" s="5"/>
      <c r="AL57" s="9"/>
    </row>
    <row r="58" spans="1:41" x14ac:dyDescent="0.3">
      <c r="A58" s="76" t="s">
        <v>215</v>
      </c>
      <c r="B58" s="77" t="s">
        <v>214</v>
      </c>
      <c r="C58" s="78">
        <v>3</v>
      </c>
      <c r="D58" s="79" t="s">
        <v>401</v>
      </c>
      <c r="E58" s="77" t="s">
        <v>404</v>
      </c>
      <c r="F58" s="80" t="s">
        <v>402</v>
      </c>
      <c r="G58" s="80" t="s">
        <v>403</v>
      </c>
      <c r="H58" s="19">
        <v>2</v>
      </c>
      <c r="I58" s="88">
        <v>32.1</v>
      </c>
      <c r="J58" s="85">
        <v>80.8</v>
      </c>
      <c r="K58" s="80"/>
      <c r="L58" s="19"/>
      <c r="M58" s="19"/>
      <c r="N58" s="86" t="str">
        <f>IF(ISERROR(FIND("AFL",#REF!)),"",VALUE(MID(#REF!,FIND("AFL",#REF!)+3,1)))</f>
        <v/>
      </c>
      <c r="O58" s="20"/>
      <c r="P58" s="20"/>
      <c r="Q58" s="20"/>
      <c r="R58" s="19" t="str">
        <f>IF(ISERROR(FIND("BFL",#REF!)),"",VALUE(MID(#REF!,FIND("BFL",#REF!)+3,1)))</f>
        <v/>
      </c>
      <c r="S58" s="80"/>
      <c r="T58" s="19"/>
      <c r="U58" s="19"/>
      <c r="V58" s="87" t="str">
        <f>IF(ISERROR(FIND("CFL",#REF!)),"",VALUE(MID(#REF!,FIND("CFL",#REF!)+3,1)))</f>
        <v/>
      </c>
      <c r="W58" s="19"/>
      <c r="X58" s="19"/>
      <c r="Y58" s="19"/>
      <c r="Z58" s="19" t="str">
        <f>IF(ISERROR(FIND("DFL",#REF!)),"",VALUE(MID(#REF!,FIND("DFL",#REF!)+3,1)))</f>
        <v/>
      </c>
      <c r="AA58" s="80" t="s">
        <v>62</v>
      </c>
      <c r="AB58" s="19">
        <v>972</v>
      </c>
      <c r="AC58" s="19">
        <v>98</v>
      </c>
      <c r="AD58" s="87">
        <v>2</v>
      </c>
      <c r="AE58" s="19"/>
      <c r="AF58" s="19"/>
      <c r="AG58" s="19"/>
      <c r="AH58" s="19" t="str">
        <f>IF(ISERROR(FIND("MS",#REF!)),"",VALUE(MID(#REF!,FIND("MS",#REF!)+2,1)))</f>
        <v/>
      </c>
      <c r="AI58" s="80"/>
      <c r="AJ58" s="19"/>
      <c r="AK58" s="19"/>
      <c r="AL58" s="87"/>
    </row>
    <row r="59" spans="1:41" x14ac:dyDescent="0.3">
      <c r="A59" s="26" t="s">
        <v>207</v>
      </c>
      <c r="B59" s="23" t="s">
        <v>211</v>
      </c>
      <c r="C59" s="25">
        <v>5</v>
      </c>
      <c r="D59" s="24" t="s">
        <v>212</v>
      </c>
      <c r="E59" s="23" t="s">
        <v>376</v>
      </c>
      <c r="F59" s="10" t="s">
        <v>56</v>
      </c>
      <c r="G59" s="10" t="s">
        <v>63</v>
      </c>
      <c r="H59" s="5">
        <v>2</v>
      </c>
      <c r="I59" s="12">
        <v>25.5</v>
      </c>
      <c r="J59" s="7">
        <v>80.2</v>
      </c>
      <c r="K59" s="10"/>
      <c r="L59" s="5"/>
      <c r="M59" s="5"/>
      <c r="N59" s="11"/>
      <c r="S59" s="10" t="s">
        <v>56</v>
      </c>
      <c r="T59" s="45">
        <v>980</v>
      </c>
      <c r="U59" s="45">
        <v>98</v>
      </c>
      <c r="V59" s="46">
        <v>2</v>
      </c>
      <c r="W59" s="5"/>
      <c r="X59" s="5"/>
      <c r="Y59" s="5"/>
      <c r="Z59" s="5" t="str">
        <f>IF(ISERROR(FIND("DFL",#REF!)),"",VALUE(MID(#REF!,FIND("DFL",#REF!)+3,1)))</f>
        <v/>
      </c>
      <c r="AA59" s="10"/>
      <c r="AB59" s="5"/>
      <c r="AC59" s="5"/>
      <c r="AD59" s="9" t="str">
        <f>IF(ISERROR(FIND("GA",#REF!)),"",VALUE(MID(#REF!,FIND("GA",#REF!)+2,1)))</f>
        <v/>
      </c>
      <c r="AE59" s="5"/>
      <c r="AF59" s="5"/>
      <c r="AG59" s="5"/>
      <c r="AH59" s="5" t="str">
        <f>IF(ISERROR(FIND("MS",#REF!)),"",VALUE(MID(#REF!,FIND("MS",#REF!)+2,1)))</f>
        <v/>
      </c>
      <c r="AI59" s="10"/>
      <c r="AJ59" s="5"/>
      <c r="AK59" s="5"/>
      <c r="AL59" s="9"/>
    </row>
    <row r="60" spans="1:41" x14ac:dyDescent="0.3">
      <c r="A60" s="26" t="s">
        <v>207</v>
      </c>
      <c r="B60" s="23" t="s">
        <v>211</v>
      </c>
      <c r="C60" s="25">
        <v>5</v>
      </c>
      <c r="D60" s="24" t="s">
        <v>210</v>
      </c>
      <c r="E60" s="23" t="s">
        <v>376</v>
      </c>
      <c r="F60" s="10" t="s">
        <v>55</v>
      </c>
      <c r="G60" s="44" t="s">
        <v>54</v>
      </c>
      <c r="H60" s="45">
        <v>1</v>
      </c>
      <c r="I60" s="12"/>
      <c r="J60" s="7"/>
      <c r="K60" s="10"/>
      <c r="L60" s="5"/>
      <c r="M60" s="5"/>
      <c r="N60" s="11"/>
      <c r="O60" s="6" t="s">
        <v>55</v>
      </c>
      <c r="P60" s="6">
        <v>971</v>
      </c>
      <c r="Q60" s="47">
        <v>98</v>
      </c>
      <c r="R60" s="5">
        <v>2</v>
      </c>
      <c r="S60" s="10"/>
      <c r="T60" s="5"/>
      <c r="U60" s="5"/>
      <c r="V60" s="9"/>
      <c r="W60" s="5"/>
      <c r="X60" s="5"/>
      <c r="Y60" s="5"/>
      <c r="Z60" s="5" t="str">
        <f>IF(ISERROR(FIND("DFL",#REF!)),"",VALUE(MID(#REF!,FIND("DFL",#REF!)+3,1)))</f>
        <v/>
      </c>
      <c r="AA60" s="10"/>
      <c r="AB60" s="5"/>
      <c r="AC60" s="5"/>
      <c r="AD60" s="9" t="str">
        <f>IF(ISERROR(FIND("GA",#REF!)),"",VALUE(MID(#REF!,FIND("GA",#REF!)+2,1)))</f>
        <v/>
      </c>
      <c r="AE60" s="5"/>
      <c r="AF60" s="5"/>
      <c r="AG60" s="5"/>
      <c r="AH60" s="5" t="str">
        <f>IF(ISERROR(FIND("MS",#REF!)),"",VALUE(MID(#REF!,FIND("MS",#REF!)+2,1)))</f>
        <v/>
      </c>
      <c r="AI60" s="10"/>
      <c r="AJ60" s="5"/>
      <c r="AK60" s="5"/>
      <c r="AL60" s="9"/>
    </row>
    <row r="61" spans="1:41" x14ac:dyDescent="0.3">
      <c r="A61" s="26" t="s">
        <v>207</v>
      </c>
      <c r="B61" s="23" t="s">
        <v>206</v>
      </c>
      <c r="C61" s="25">
        <v>5</v>
      </c>
      <c r="D61" s="24" t="s">
        <v>205</v>
      </c>
      <c r="E61" s="39" t="s">
        <v>204</v>
      </c>
      <c r="F61" s="44" t="s">
        <v>56</v>
      </c>
      <c r="G61" s="44" t="s">
        <v>71</v>
      </c>
      <c r="H61" s="45">
        <v>1</v>
      </c>
      <c r="I61" s="12">
        <v>29.9</v>
      </c>
      <c r="J61" s="7">
        <v>84.6</v>
      </c>
      <c r="K61" s="44" t="s">
        <v>56</v>
      </c>
      <c r="L61" s="45">
        <v>982</v>
      </c>
      <c r="M61" s="45">
        <v>92</v>
      </c>
      <c r="N61" s="48">
        <v>1</v>
      </c>
      <c r="O61" s="6"/>
      <c r="P61" s="6"/>
      <c r="Q61" s="6"/>
      <c r="R61" s="5"/>
      <c r="S61" s="10"/>
      <c r="T61" s="5"/>
      <c r="U61" s="5"/>
      <c r="V61" s="9"/>
      <c r="W61" s="5"/>
      <c r="X61" s="5"/>
      <c r="Y61" s="5"/>
      <c r="Z61" s="5"/>
      <c r="AA61" s="10"/>
      <c r="AB61" s="5"/>
      <c r="AC61" s="5"/>
      <c r="AD61" s="9"/>
      <c r="AE61" s="5"/>
      <c r="AF61" s="5"/>
      <c r="AG61" s="5"/>
      <c r="AH61" s="5"/>
      <c r="AI61" s="10"/>
      <c r="AJ61" s="5"/>
      <c r="AK61" s="5"/>
      <c r="AL61" s="9"/>
    </row>
    <row r="62" spans="1:41" x14ac:dyDescent="0.3">
      <c r="A62" s="26" t="s">
        <v>202</v>
      </c>
      <c r="B62" s="23" t="s">
        <v>203</v>
      </c>
      <c r="C62" s="25">
        <v>13</v>
      </c>
      <c r="D62" s="24" t="s">
        <v>134</v>
      </c>
      <c r="E62" s="23" t="s">
        <v>374</v>
      </c>
      <c r="F62" s="10" t="s">
        <v>56</v>
      </c>
      <c r="G62" s="10" t="s">
        <v>54</v>
      </c>
      <c r="H62" s="5">
        <v>3</v>
      </c>
      <c r="I62" s="12">
        <v>24.6</v>
      </c>
      <c r="J62" s="7">
        <v>82.9</v>
      </c>
      <c r="K62" s="10"/>
      <c r="L62" s="5"/>
      <c r="M62" s="5"/>
      <c r="N62" s="11"/>
      <c r="O62" s="6" t="s">
        <v>56</v>
      </c>
      <c r="P62" s="6">
        <v>949</v>
      </c>
      <c r="Q62" s="6">
        <v>121</v>
      </c>
      <c r="R62" s="5">
        <v>3</v>
      </c>
      <c r="S62" s="10"/>
      <c r="T62" s="5"/>
      <c r="U62" s="5"/>
      <c r="V62" s="9" t="str">
        <f>IF(ISERROR(FIND("CFL",#REF!)),"",VALUE(MID(#REF!,FIND("CFL",#REF!)+3,1)))</f>
        <v/>
      </c>
      <c r="W62" s="5" t="s">
        <v>55</v>
      </c>
      <c r="X62" s="5"/>
      <c r="Y62" s="5"/>
      <c r="Z62" s="5" t="str">
        <f>IF(ISERROR(FIND("DFL",#REF!)),"",VALUE(MID(#REF!,FIND("DFL",#REF!)+3,1)))</f>
        <v/>
      </c>
      <c r="AA62" s="10"/>
      <c r="AB62" s="5"/>
      <c r="AC62" s="5"/>
      <c r="AD62" s="9" t="str">
        <f>IF(ISERROR(FIND("GA",#REF!)),"",VALUE(MID(#REF!,FIND("GA",#REF!)+2,1)))</f>
        <v/>
      </c>
      <c r="AE62" s="5"/>
      <c r="AF62" s="5"/>
      <c r="AG62" s="5"/>
      <c r="AH62" s="5" t="str">
        <f>IF(ISERROR(FIND("MS",#REF!)),"",VALUE(MID(#REF!,FIND("MS",#REF!)+2,1)))</f>
        <v/>
      </c>
      <c r="AI62" s="10"/>
      <c r="AJ62" s="5"/>
      <c r="AK62" s="5"/>
      <c r="AL62" s="9"/>
      <c r="AM62" s="3" t="s">
        <v>406</v>
      </c>
    </row>
    <row r="63" spans="1:41" x14ac:dyDescent="0.3">
      <c r="A63" s="26" t="s">
        <v>202</v>
      </c>
      <c r="B63" s="23" t="s">
        <v>201</v>
      </c>
      <c r="C63" s="25">
        <v>13</v>
      </c>
      <c r="D63" s="24" t="s">
        <v>200</v>
      </c>
      <c r="E63" s="39" t="s">
        <v>199</v>
      </c>
      <c r="F63" s="10" t="s">
        <v>56</v>
      </c>
      <c r="G63" s="10" t="s">
        <v>71</v>
      </c>
      <c r="H63" s="5">
        <v>1</v>
      </c>
      <c r="I63" s="12">
        <v>27.2</v>
      </c>
      <c r="J63" s="7">
        <v>82.5</v>
      </c>
      <c r="K63" s="10" t="s">
        <v>56</v>
      </c>
      <c r="L63" s="5">
        <v>962</v>
      </c>
      <c r="M63" s="5">
        <v>104</v>
      </c>
      <c r="N63" s="11">
        <v>3</v>
      </c>
      <c r="O63" s="6"/>
      <c r="P63" s="6"/>
      <c r="Q63" s="6"/>
      <c r="R63" s="5"/>
      <c r="S63" s="10"/>
      <c r="T63" s="5"/>
      <c r="U63" s="5"/>
      <c r="V63" s="9"/>
      <c r="W63" s="5"/>
      <c r="X63" s="5"/>
      <c r="Y63" s="5"/>
      <c r="Z63" s="5"/>
      <c r="AA63" s="10"/>
      <c r="AB63" s="5"/>
      <c r="AC63" s="5"/>
      <c r="AD63" s="9"/>
      <c r="AE63" s="5"/>
      <c r="AF63" s="5"/>
      <c r="AG63" s="5"/>
      <c r="AH63" s="5"/>
      <c r="AI63" s="10"/>
      <c r="AJ63" s="5"/>
      <c r="AK63" s="5"/>
      <c r="AL63" s="9"/>
      <c r="AO63" s="3"/>
    </row>
    <row r="64" spans="1:41" x14ac:dyDescent="0.3">
      <c r="A64" s="26" t="s">
        <v>198</v>
      </c>
      <c r="B64" s="23" t="s">
        <v>197</v>
      </c>
      <c r="C64" s="25">
        <v>1</v>
      </c>
      <c r="D64" s="24" t="s">
        <v>196</v>
      </c>
      <c r="E64" s="23" t="s">
        <v>107</v>
      </c>
      <c r="F64" s="10" t="s">
        <v>56</v>
      </c>
      <c r="G64" s="10" t="s">
        <v>71</v>
      </c>
      <c r="H64" s="5">
        <v>1</v>
      </c>
      <c r="I64" s="12">
        <v>28.6</v>
      </c>
      <c r="J64" s="7">
        <v>82.7</v>
      </c>
      <c r="K64" s="10" t="s">
        <v>56</v>
      </c>
      <c r="L64" s="5">
        <v>985</v>
      </c>
      <c r="M64" s="45">
        <v>81</v>
      </c>
      <c r="N64" s="11">
        <v>1</v>
      </c>
      <c r="O64" s="6"/>
      <c r="P64" s="6"/>
      <c r="Q64" s="6"/>
      <c r="R64" s="5" t="str">
        <f>IF(ISERROR(FIND("BFL",#REF!)),"",VALUE(MID(#REF!,FIND("BFL",#REF!)+3,1)))</f>
        <v/>
      </c>
      <c r="S64" s="10"/>
      <c r="T64" s="5"/>
      <c r="U64" s="5"/>
      <c r="V64" s="9" t="str">
        <f>IF(ISERROR(FIND("CFL",#REF!)),"",VALUE(MID(#REF!,FIND("CFL",#REF!)+3,1)))</f>
        <v/>
      </c>
      <c r="W64" s="5"/>
      <c r="X64" s="5"/>
      <c r="Y64" s="5"/>
      <c r="Z64" s="5" t="str">
        <f>IF(ISERROR(FIND("DFL",#REF!)),"",VALUE(MID(#REF!,FIND("DFL",#REF!)+3,1)))</f>
        <v/>
      </c>
      <c r="AA64" s="10"/>
      <c r="AB64" s="5"/>
      <c r="AC64" s="5"/>
      <c r="AD64" s="9" t="str">
        <f>IF(ISERROR(FIND("GA",#REF!)),"",VALUE(MID(#REF!,FIND("GA",#REF!)+2,1)))</f>
        <v/>
      </c>
      <c r="AE64" s="5"/>
      <c r="AF64" s="5"/>
      <c r="AG64" s="5"/>
      <c r="AH64" s="5" t="str">
        <f>IF(ISERROR(FIND("MS",#REF!)),"",VALUE(MID(#REF!,FIND("MS",#REF!)+2,1)))</f>
        <v/>
      </c>
      <c r="AI64" s="10"/>
      <c r="AJ64" s="5"/>
      <c r="AK64" s="5"/>
      <c r="AL64" s="9"/>
    </row>
    <row r="65" spans="1:41" x14ac:dyDescent="0.3">
      <c r="A65" s="26" t="s">
        <v>195</v>
      </c>
      <c r="B65" s="23" t="s">
        <v>194</v>
      </c>
      <c r="C65" s="25">
        <v>9</v>
      </c>
      <c r="D65" s="24" t="s">
        <v>74</v>
      </c>
      <c r="E65" s="39" t="s">
        <v>375</v>
      </c>
      <c r="F65" s="10" t="s">
        <v>56</v>
      </c>
      <c r="G65" s="10" t="s">
        <v>63</v>
      </c>
      <c r="H65" s="45">
        <v>4</v>
      </c>
      <c r="I65" s="12">
        <v>25.3</v>
      </c>
      <c r="J65" s="7">
        <v>80.3</v>
      </c>
      <c r="K65" s="10"/>
      <c r="L65" s="5"/>
      <c r="M65" s="5"/>
      <c r="N65" s="11" t="str">
        <f>IF(ISERROR(FIND("AFL",#REF!)),"",VALUE(MID(#REF!,FIND("AFL",#REF!)+3,1)))</f>
        <v/>
      </c>
      <c r="O65" s="6"/>
      <c r="P65" s="6"/>
      <c r="Q65" s="6"/>
      <c r="R65" s="5" t="str">
        <f>IF(ISERROR(FIND("BFL",#REF!)),"",VALUE(MID(#REF!,FIND("BFL",#REF!)+3,1)))</f>
        <v/>
      </c>
      <c r="S65" s="10" t="s">
        <v>56</v>
      </c>
      <c r="T65" s="5">
        <v>949</v>
      </c>
      <c r="U65" s="5">
        <v>132</v>
      </c>
      <c r="V65" s="9">
        <v>4</v>
      </c>
      <c r="W65" s="5"/>
      <c r="X65" s="5"/>
      <c r="Y65" s="5"/>
      <c r="Z65" s="5" t="str">
        <f>IF(ISERROR(FIND("DFL",#REF!)),"",VALUE(MID(#REF!,FIND("DFL",#REF!)+3,1)))</f>
        <v/>
      </c>
      <c r="AA65" s="10"/>
      <c r="AB65" s="5"/>
      <c r="AC65" s="5"/>
      <c r="AD65" s="9" t="str">
        <f>IF(ISERROR(FIND("GA",#REF!)),"",VALUE(MID(#REF!,FIND("GA",#REF!)+2,1)))</f>
        <v/>
      </c>
      <c r="AE65" s="5"/>
      <c r="AF65" s="5"/>
      <c r="AG65" s="5"/>
      <c r="AH65" s="5" t="str">
        <f>IF(ISERROR(FIND("MS",#REF!)),"",VALUE(MID(#REF!,FIND("MS",#REF!)+2,1)))</f>
        <v/>
      </c>
      <c r="AI65" s="10"/>
      <c r="AJ65" s="5"/>
      <c r="AK65" s="5"/>
      <c r="AL65" s="9"/>
      <c r="AM65" s="3" t="s">
        <v>411</v>
      </c>
      <c r="AO65" s="3"/>
    </row>
    <row r="66" spans="1:41" x14ac:dyDescent="0.3">
      <c r="A66" s="13" t="s">
        <v>193</v>
      </c>
      <c r="B66" s="13" t="s">
        <v>192</v>
      </c>
      <c r="C66" s="15">
        <v>5</v>
      </c>
      <c r="D66" s="14" t="s">
        <v>145</v>
      </c>
      <c r="E66" s="13" t="s">
        <v>133</v>
      </c>
      <c r="F66" s="10" t="s">
        <v>56</v>
      </c>
      <c r="G66" s="10" t="s">
        <v>54</v>
      </c>
      <c r="H66" s="5">
        <v>1</v>
      </c>
      <c r="I66" s="12"/>
      <c r="J66" s="7"/>
      <c r="K66" s="10"/>
      <c r="L66" s="5"/>
      <c r="M66" s="5"/>
      <c r="N66" s="11" t="str">
        <f>IF(ISERROR(FIND("AFL",#REF!)),"",VALUE(MID(#REF!,FIND("AFL",#REF!)+3,1)))</f>
        <v/>
      </c>
      <c r="O66" s="6" t="s">
        <v>56</v>
      </c>
      <c r="P66" s="6">
        <v>993</v>
      </c>
      <c r="Q66" s="6">
        <v>75</v>
      </c>
      <c r="R66" s="5">
        <v>1</v>
      </c>
      <c r="S66" s="10"/>
      <c r="T66" s="5"/>
      <c r="U66" s="5"/>
      <c r="V66" s="9" t="str">
        <f>IF(ISERROR(FIND("CFL",#REF!)),"",VALUE(MID(#REF!,FIND("CFL",#REF!)+3,1)))</f>
        <v/>
      </c>
      <c r="W66" s="5"/>
      <c r="X66" s="5"/>
      <c r="Y66" s="5"/>
      <c r="Z66" s="5" t="str">
        <f>IF(ISERROR(FIND("DFL",#REF!)),"",VALUE(MID(#REF!,FIND("DFL",#REF!)+3,1)))</f>
        <v/>
      </c>
      <c r="AA66" s="10"/>
      <c r="AB66" s="5"/>
      <c r="AC66" s="5"/>
      <c r="AD66" s="9" t="str">
        <f>IF(ISERROR(FIND("GA",#REF!)),"",VALUE(MID(#REF!,FIND("GA",#REF!)+2,1)))</f>
        <v/>
      </c>
      <c r="AE66" s="5"/>
      <c r="AF66" s="5"/>
      <c r="AG66" s="5"/>
      <c r="AH66" s="5" t="str">
        <f>IF(ISERROR(FIND("MS",#REF!)),"",VALUE(MID(#REF!,FIND("MS",#REF!)+2,1)))</f>
        <v/>
      </c>
      <c r="AI66" s="10"/>
      <c r="AJ66" s="5"/>
      <c r="AK66" s="5"/>
      <c r="AL66" s="9"/>
      <c r="AO66" s="3"/>
    </row>
    <row r="67" spans="1:41" x14ac:dyDescent="0.3">
      <c r="A67" s="13" t="s">
        <v>191</v>
      </c>
      <c r="B67" s="13" t="s">
        <v>190</v>
      </c>
      <c r="C67" s="15">
        <v>4</v>
      </c>
      <c r="D67" s="14" t="s">
        <v>147</v>
      </c>
      <c r="E67" s="13" t="s">
        <v>189</v>
      </c>
      <c r="F67" s="10" t="s">
        <v>56</v>
      </c>
      <c r="G67" s="10" t="s">
        <v>63</v>
      </c>
      <c r="H67" s="5">
        <v>4</v>
      </c>
      <c r="I67" s="12"/>
      <c r="J67" s="7"/>
      <c r="K67" s="10"/>
      <c r="L67" s="5"/>
      <c r="M67" s="5"/>
      <c r="N67" s="11" t="str">
        <f>IF(ISERROR(FIND("AFL",#REF!)),"",VALUE(MID(#REF!,FIND("AFL",#REF!)+3,1)))</f>
        <v/>
      </c>
      <c r="O67" s="6" t="s">
        <v>55</v>
      </c>
      <c r="P67" s="6">
        <v>969</v>
      </c>
      <c r="Q67" s="6">
        <v>73</v>
      </c>
      <c r="R67" s="5">
        <v>1</v>
      </c>
      <c r="S67" s="10" t="s">
        <v>56</v>
      </c>
      <c r="T67" s="5">
        <v>940</v>
      </c>
      <c r="U67" s="5">
        <v>155</v>
      </c>
      <c r="V67" s="9">
        <v>4</v>
      </c>
      <c r="W67" s="5"/>
      <c r="X67" s="5"/>
      <c r="Y67" s="5"/>
      <c r="Z67" s="5" t="str">
        <f>IF(ISERROR(FIND("DFL",#REF!)),"",VALUE(MID(#REF!,FIND("DFL",#REF!)+3,1)))</f>
        <v/>
      </c>
      <c r="AA67" s="10"/>
      <c r="AB67" s="5"/>
      <c r="AC67" s="5"/>
      <c r="AD67" s="9" t="str">
        <f>IF(ISERROR(FIND("GA",#REF!)),"",VALUE(MID(#REF!,FIND("GA",#REF!)+2,1)))</f>
        <v/>
      </c>
      <c r="AE67" s="5" t="s">
        <v>62</v>
      </c>
      <c r="AF67" s="5"/>
      <c r="AG67" s="5"/>
      <c r="AH67" s="5">
        <v>3</v>
      </c>
      <c r="AI67" s="10"/>
      <c r="AJ67" s="5"/>
      <c r="AK67" s="5"/>
      <c r="AL67" s="9"/>
      <c r="AO67" s="3"/>
    </row>
    <row r="68" spans="1:41" x14ac:dyDescent="0.3">
      <c r="A68" s="13" t="s">
        <v>188</v>
      </c>
      <c r="B68" s="13" t="s">
        <v>187</v>
      </c>
      <c r="C68" s="15">
        <v>8</v>
      </c>
      <c r="D68" s="14" t="s">
        <v>145</v>
      </c>
      <c r="E68" s="13" t="s">
        <v>186</v>
      </c>
      <c r="F68" s="10" t="s">
        <v>56</v>
      </c>
      <c r="G68" s="10" t="s">
        <v>54</v>
      </c>
      <c r="H68" s="45">
        <v>1</v>
      </c>
      <c r="I68" s="12"/>
      <c r="J68" s="7"/>
      <c r="K68" s="10"/>
      <c r="L68" s="5"/>
      <c r="M68" s="5"/>
      <c r="N68" s="11" t="str">
        <f>IF(ISERROR(FIND("AFL",#REF!)),"",VALUE(MID(#REF!,FIND("AFL",#REF!)+3,1)))</f>
        <v/>
      </c>
      <c r="O68" s="6" t="s">
        <v>56</v>
      </c>
      <c r="P68" s="6">
        <v>974</v>
      </c>
      <c r="Q68" s="6">
        <v>80</v>
      </c>
      <c r="R68" s="5">
        <v>1</v>
      </c>
      <c r="S68" s="10" t="s">
        <v>55</v>
      </c>
      <c r="T68" s="5">
        <v>991</v>
      </c>
      <c r="U68" s="5">
        <v>75</v>
      </c>
      <c r="V68" s="9">
        <v>1</v>
      </c>
      <c r="W68" s="5"/>
      <c r="X68" s="5"/>
      <c r="Y68" s="5"/>
      <c r="Z68" s="5" t="str">
        <f>IF(ISERROR(FIND("DFL",#REF!)),"",VALUE(MID(#REF!,FIND("DFL",#REF!)+3,1)))</f>
        <v/>
      </c>
      <c r="AA68" s="10"/>
      <c r="AB68" s="5"/>
      <c r="AC68" s="5"/>
      <c r="AD68" s="9"/>
      <c r="AE68" s="5"/>
      <c r="AF68" s="5"/>
      <c r="AG68" s="5"/>
      <c r="AH68" s="5"/>
      <c r="AI68" s="10"/>
      <c r="AJ68" s="5"/>
      <c r="AK68" s="5"/>
      <c r="AL68" s="9"/>
      <c r="AO68" s="3"/>
    </row>
    <row r="69" spans="1:41" x14ac:dyDescent="0.3">
      <c r="A69" s="13" t="s">
        <v>188</v>
      </c>
      <c r="B69" s="13" t="s">
        <v>187</v>
      </c>
      <c r="C69" s="15">
        <v>8</v>
      </c>
      <c r="D69" s="14" t="s">
        <v>145</v>
      </c>
      <c r="E69" s="13" t="s">
        <v>186</v>
      </c>
      <c r="F69" s="10" t="s">
        <v>209</v>
      </c>
      <c r="G69" s="10" t="s">
        <v>208</v>
      </c>
      <c r="H69" s="45">
        <v>1</v>
      </c>
      <c r="I69" s="12"/>
      <c r="J69" s="7"/>
      <c r="K69" s="10"/>
      <c r="L69" s="5"/>
      <c r="M69" s="5"/>
      <c r="N69" s="11" t="str">
        <f>IF(ISERROR(FIND("AFL",#REF!)),"",VALUE(MID(#REF!,FIND("AFL",#REF!)+3,1)))</f>
        <v/>
      </c>
      <c r="O69" s="6"/>
      <c r="P69" s="6"/>
      <c r="Q69" s="6"/>
      <c r="R69" s="5"/>
      <c r="S69" s="10"/>
      <c r="T69" s="5"/>
      <c r="U69" s="5"/>
      <c r="V69" s="9"/>
      <c r="W69" s="5"/>
      <c r="X69" s="5"/>
      <c r="Y69" s="5"/>
      <c r="Z69" s="5" t="str">
        <f>IF(ISERROR(FIND("DFL",#REF!)),"",VALUE(MID(#REF!,FIND("DFL",#REF!)+3,1)))</f>
        <v/>
      </c>
      <c r="AA69" s="10" t="s">
        <v>56</v>
      </c>
      <c r="AB69" s="5">
        <v>972</v>
      </c>
      <c r="AC69" s="5">
        <v>86</v>
      </c>
      <c r="AD69" s="9">
        <v>1</v>
      </c>
      <c r="AE69" s="5"/>
      <c r="AF69" s="5"/>
      <c r="AG69" s="5"/>
      <c r="AH69" s="5"/>
      <c r="AI69" s="10"/>
      <c r="AJ69" s="5"/>
      <c r="AK69" s="5"/>
      <c r="AL69" s="9"/>
      <c r="AO69" s="3"/>
    </row>
    <row r="70" spans="1:41" x14ac:dyDescent="0.3">
      <c r="A70" s="13" t="s">
        <v>185</v>
      </c>
      <c r="B70" s="13" t="s">
        <v>184</v>
      </c>
      <c r="C70" s="15">
        <v>7</v>
      </c>
      <c r="D70" s="14" t="s">
        <v>145</v>
      </c>
      <c r="E70" s="13" t="s">
        <v>58</v>
      </c>
      <c r="F70" s="10" t="s">
        <v>56</v>
      </c>
      <c r="G70" s="10" t="s">
        <v>54</v>
      </c>
      <c r="H70" s="5">
        <v>3</v>
      </c>
      <c r="I70" s="12"/>
      <c r="J70" s="7"/>
      <c r="K70" s="10"/>
      <c r="L70" s="5"/>
      <c r="M70" s="5"/>
      <c r="N70" s="11" t="str">
        <f>IF(ISERROR(FIND("AFL",#REF!)),"",VALUE(MID(#REF!,FIND("AFL",#REF!)+3,1)))</f>
        <v/>
      </c>
      <c r="O70" s="6" t="s">
        <v>56</v>
      </c>
      <c r="P70" s="6">
        <v>954</v>
      </c>
      <c r="Q70" s="6">
        <v>115</v>
      </c>
      <c r="R70" s="5">
        <v>3</v>
      </c>
      <c r="S70" s="10" t="s">
        <v>55</v>
      </c>
      <c r="T70" s="5">
        <v>964</v>
      </c>
      <c r="U70" s="5">
        <v>92</v>
      </c>
      <c r="V70" s="9">
        <v>2</v>
      </c>
      <c r="W70" s="5"/>
      <c r="X70" s="5"/>
      <c r="Y70" s="5"/>
      <c r="Z70" s="5" t="str">
        <f>IF(ISERROR(FIND("DFL",#REF!)),"",VALUE(MID(#REF!,FIND("DFL",#REF!)+3,1)))</f>
        <v/>
      </c>
      <c r="AA70" s="10"/>
      <c r="AB70" s="5"/>
      <c r="AC70" s="5"/>
      <c r="AD70" s="9" t="str">
        <f>IF(ISERROR(FIND("GA",#REF!)),"",VALUE(MID(#REF!,FIND("GA",#REF!)+2,1)))</f>
        <v/>
      </c>
      <c r="AE70" s="5"/>
      <c r="AF70" s="5"/>
      <c r="AG70" s="5"/>
      <c r="AH70" s="5" t="str">
        <f>IF(ISERROR(FIND("MS",#REF!)),"",VALUE(MID(#REF!,FIND("MS",#REF!)+2,1)))</f>
        <v/>
      </c>
      <c r="AI70" s="10"/>
      <c r="AJ70" s="5"/>
      <c r="AK70" s="5"/>
      <c r="AL70" s="9"/>
      <c r="AO70" s="3"/>
    </row>
    <row r="71" spans="1:41" x14ac:dyDescent="0.3">
      <c r="A71" s="13" t="s">
        <v>183</v>
      </c>
      <c r="B71" s="13" t="s">
        <v>182</v>
      </c>
      <c r="C71" s="15">
        <v>8</v>
      </c>
      <c r="D71" s="14" t="s">
        <v>150</v>
      </c>
      <c r="E71" s="13" t="s">
        <v>173</v>
      </c>
      <c r="F71" s="10" t="s">
        <v>56</v>
      </c>
      <c r="G71" s="10" t="s">
        <v>63</v>
      </c>
      <c r="H71" s="5">
        <v>3</v>
      </c>
      <c r="I71" s="12"/>
      <c r="J71" s="7"/>
      <c r="K71" s="10"/>
      <c r="L71" s="5"/>
      <c r="M71" s="5"/>
      <c r="N71" s="11" t="str">
        <f>IF(ISERROR(FIND("AFL",#REF!)),"",VALUE(MID(#REF!,FIND("AFL",#REF!)+3,1)))</f>
        <v/>
      </c>
      <c r="O71" s="20"/>
      <c r="P71" s="20"/>
      <c r="Q71" s="20"/>
      <c r="R71" s="19"/>
      <c r="S71" s="10" t="s">
        <v>56</v>
      </c>
      <c r="T71" s="5">
        <v>977</v>
      </c>
      <c r="U71" s="5">
        <v>126</v>
      </c>
      <c r="V71" s="9">
        <v>3</v>
      </c>
      <c r="W71" s="5"/>
      <c r="X71" s="5"/>
      <c r="Y71" s="5"/>
      <c r="Z71" s="5" t="str">
        <f>IF(ISERROR(FIND("DFL",#REF!)),"",VALUE(MID(#REF!,FIND("DFL",#REF!)+3,1)))</f>
        <v/>
      </c>
      <c r="AA71" s="10"/>
      <c r="AB71" s="5"/>
      <c r="AC71" s="5"/>
      <c r="AD71" s="9" t="str">
        <f>IF(ISERROR(FIND("GA",#REF!)),"",VALUE(MID(#REF!,FIND("GA",#REF!)+2,1)))</f>
        <v/>
      </c>
      <c r="AE71" s="5"/>
      <c r="AF71" s="5"/>
      <c r="AG71" s="5"/>
      <c r="AH71" s="5" t="str">
        <f>IF(ISERROR(FIND("MS",#REF!)),"",VALUE(MID(#REF!,FIND("MS",#REF!)+2,1)))</f>
        <v/>
      </c>
      <c r="AI71" s="10"/>
      <c r="AJ71" s="5"/>
      <c r="AK71" s="5"/>
      <c r="AL71" s="9"/>
      <c r="AO71" s="3"/>
    </row>
    <row r="72" spans="1:41" x14ac:dyDescent="0.3">
      <c r="A72" s="13" t="s">
        <v>181</v>
      </c>
      <c r="B72" s="13" t="s">
        <v>180</v>
      </c>
      <c r="C72" s="15">
        <v>2</v>
      </c>
      <c r="D72" s="14" t="s">
        <v>145</v>
      </c>
      <c r="E72" s="13" t="s">
        <v>179</v>
      </c>
      <c r="F72" s="10" t="s">
        <v>56</v>
      </c>
      <c r="G72" s="10" t="s">
        <v>63</v>
      </c>
      <c r="H72" s="5">
        <v>4</v>
      </c>
      <c r="I72" s="12"/>
      <c r="J72" s="7"/>
      <c r="K72" s="10"/>
      <c r="L72" s="5"/>
      <c r="M72" s="5"/>
      <c r="N72" s="11" t="str">
        <f>IF(ISERROR(FIND("AFL",#REF!)),"",VALUE(MID(#REF!,FIND("AFL",#REF!)+3,1)))</f>
        <v/>
      </c>
      <c r="O72" s="6"/>
      <c r="P72" s="6"/>
      <c r="Q72" s="6"/>
      <c r="R72" s="5" t="str">
        <f>IF(ISERROR(FIND("BFL",#REF!)),"",VALUE(MID(#REF!,FIND("BFL",#REF!)+3,1)))</f>
        <v/>
      </c>
      <c r="S72" s="10" t="s">
        <v>56</v>
      </c>
      <c r="T72" s="5">
        <v>954</v>
      </c>
      <c r="U72" s="5">
        <v>150</v>
      </c>
      <c r="V72" s="9">
        <v>4</v>
      </c>
      <c r="W72" s="5"/>
      <c r="X72" s="5"/>
      <c r="Y72" s="5"/>
      <c r="Z72" s="5" t="str">
        <f>IF(ISERROR(FIND("DFL",#REF!)),"",VALUE(MID(#REF!,FIND("DFL",#REF!)+3,1)))</f>
        <v/>
      </c>
      <c r="AA72" s="10"/>
      <c r="AB72" s="5"/>
      <c r="AC72" s="5"/>
      <c r="AD72" s="9" t="str">
        <f>IF(ISERROR(FIND("GA",#REF!)),"",VALUE(MID(#REF!,FIND("GA",#REF!)+2,1)))</f>
        <v/>
      </c>
      <c r="AE72" s="5"/>
      <c r="AF72" s="5"/>
      <c r="AG72" s="5"/>
      <c r="AH72" s="5" t="str">
        <f>IF(ISERROR(FIND("MS",#REF!)),"",VALUE(MID(#REF!,FIND("MS",#REF!)+2,1)))</f>
        <v/>
      </c>
      <c r="AI72" s="10"/>
      <c r="AJ72" s="5"/>
      <c r="AK72" s="5"/>
      <c r="AL72" s="9"/>
      <c r="AO72" s="3"/>
    </row>
    <row r="73" spans="1:41" x14ac:dyDescent="0.3">
      <c r="A73" s="13" t="s">
        <v>347</v>
      </c>
      <c r="B73" s="13" t="s">
        <v>178</v>
      </c>
      <c r="C73" s="15">
        <v>2</v>
      </c>
      <c r="D73" s="14" t="s">
        <v>142</v>
      </c>
      <c r="E73" s="13" t="s">
        <v>177</v>
      </c>
      <c r="F73" s="10" t="s">
        <v>209</v>
      </c>
      <c r="G73" s="10" t="s">
        <v>238</v>
      </c>
      <c r="H73" s="5">
        <v>1</v>
      </c>
      <c r="I73" s="12"/>
      <c r="J73" s="7"/>
      <c r="K73" s="10"/>
      <c r="L73" s="5"/>
      <c r="M73" s="5"/>
      <c r="N73" s="11" t="str">
        <f>IF(ISERROR(FIND("AFL",#REF!)),"",VALUE(MID(#REF!,FIND("AFL",#REF!)+3,1)))</f>
        <v/>
      </c>
      <c r="O73" s="6"/>
      <c r="P73" s="6"/>
      <c r="Q73" s="6"/>
      <c r="R73" s="5" t="str">
        <f>IF(ISERROR(FIND("BFL",#REF!)),"",VALUE(MID(#REF!,FIND("BFL",#REF!)+3,1)))</f>
        <v/>
      </c>
      <c r="S73" s="10"/>
      <c r="T73" s="5"/>
      <c r="U73" s="5"/>
      <c r="V73" s="9" t="str">
        <f>IF(ISERROR(FIND("CFL",#REF!)),"",VALUE(MID(#REF!,FIND("CFL",#REF!)+3,1)))</f>
        <v/>
      </c>
      <c r="W73" s="5"/>
      <c r="X73" s="5"/>
      <c r="Y73" s="5"/>
      <c r="Z73" s="5" t="str">
        <f>IF(ISERROR(FIND("DFL",#REF!)),"",VALUE(MID(#REF!,FIND("DFL",#REF!)+3,1)))</f>
        <v/>
      </c>
      <c r="AA73" s="10"/>
      <c r="AB73" s="5"/>
      <c r="AC73" s="5"/>
      <c r="AD73" s="9" t="str">
        <f>IF(ISERROR(FIND("GA",#REF!)),"",VALUE(MID(#REF!,FIND("GA",#REF!)+2,1)))</f>
        <v/>
      </c>
      <c r="AE73" s="5" t="s">
        <v>56</v>
      </c>
      <c r="AF73" s="5">
        <v>979</v>
      </c>
      <c r="AG73" s="5">
        <v>86</v>
      </c>
      <c r="AH73" s="5">
        <v>1</v>
      </c>
      <c r="AI73" s="10"/>
      <c r="AJ73" s="5"/>
      <c r="AK73" s="5"/>
      <c r="AL73" s="9"/>
      <c r="AO73" s="3"/>
    </row>
    <row r="74" spans="1:41" x14ac:dyDescent="0.3">
      <c r="A74" s="13" t="s">
        <v>347</v>
      </c>
      <c r="B74" s="13" t="s">
        <v>178</v>
      </c>
      <c r="C74" s="15">
        <v>2</v>
      </c>
      <c r="D74" s="14" t="s">
        <v>142</v>
      </c>
      <c r="E74" s="13" t="s">
        <v>177</v>
      </c>
      <c r="F74" s="10" t="s">
        <v>62</v>
      </c>
      <c r="G74" s="10" t="s">
        <v>71</v>
      </c>
      <c r="H74" s="5">
        <v>1</v>
      </c>
      <c r="I74" s="12"/>
      <c r="J74" s="7"/>
      <c r="K74" s="10" t="s">
        <v>62</v>
      </c>
      <c r="L74" s="5"/>
      <c r="M74" s="5"/>
      <c r="N74" s="11">
        <v>1</v>
      </c>
      <c r="O74" s="6"/>
      <c r="P74" s="6"/>
      <c r="Q74" s="6"/>
      <c r="R74" s="5" t="str">
        <f>IF(ISERROR(FIND("BFL",#REF!)),"",VALUE(MID(#REF!,FIND("BFL",#REF!)+3,1)))</f>
        <v/>
      </c>
      <c r="S74" s="10"/>
      <c r="T74" s="5"/>
      <c r="U74" s="5"/>
      <c r="V74" s="9" t="str">
        <f>IF(ISERROR(FIND("CFL",#REF!)),"",VALUE(MID(#REF!,FIND("CFL",#REF!)+3,1)))</f>
        <v/>
      </c>
      <c r="W74" s="5"/>
      <c r="X74" s="5"/>
      <c r="Y74" s="5"/>
      <c r="Z74" s="5" t="str">
        <f>IF(ISERROR(FIND("DFL",#REF!)),"",VALUE(MID(#REF!,FIND("DFL",#REF!)+3,1)))</f>
        <v/>
      </c>
      <c r="AA74" s="10"/>
      <c r="AB74" s="5"/>
      <c r="AC74" s="5"/>
      <c r="AD74" s="9" t="str">
        <f>IF(ISERROR(FIND("GA",#REF!)),"",VALUE(MID(#REF!,FIND("GA",#REF!)+2,1)))</f>
        <v/>
      </c>
      <c r="AE74" s="5"/>
      <c r="AF74" s="5"/>
      <c r="AG74" s="5"/>
      <c r="AH74" s="5"/>
      <c r="AI74" s="10" t="s">
        <v>71</v>
      </c>
      <c r="AJ74" s="5">
        <v>982</v>
      </c>
      <c r="AK74" s="5">
        <v>74</v>
      </c>
      <c r="AL74" s="9">
        <v>1</v>
      </c>
      <c r="AO74" s="3"/>
    </row>
    <row r="75" spans="1:41" x14ac:dyDescent="0.3">
      <c r="A75" s="13" t="s">
        <v>348</v>
      </c>
      <c r="B75" s="13" t="s">
        <v>176</v>
      </c>
      <c r="C75" s="15">
        <v>5</v>
      </c>
      <c r="D75" s="14" t="s">
        <v>175</v>
      </c>
      <c r="E75" s="13" t="s">
        <v>116</v>
      </c>
      <c r="F75" s="10" t="s">
        <v>56</v>
      </c>
      <c r="G75" s="10" t="s">
        <v>71</v>
      </c>
      <c r="H75" s="5">
        <v>3</v>
      </c>
      <c r="I75" s="12">
        <v>28.6</v>
      </c>
      <c r="J75" s="7">
        <v>82.7</v>
      </c>
      <c r="K75" s="10" t="s">
        <v>56</v>
      </c>
      <c r="L75" s="5">
        <v>958</v>
      </c>
      <c r="M75" s="5">
        <v>121</v>
      </c>
      <c r="N75" s="11">
        <v>3</v>
      </c>
      <c r="O75" s="6"/>
      <c r="P75" s="6"/>
      <c r="Q75" s="6"/>
      <c r="R75" s="5" t="str">
        <f>IF(ISERROR(FIND("BFL",#REF!)),"",VALUE(MID(#REF!,FIND("BFL",#REF!)+3,1)))</f>
        <v/>
      </c>
      <c r="S75" s="10"/>
      <c r="T75" s="5"/>
      <c r="U75" s="5"/>
      <c r="V75" s="9" t="str">
        <f>IF(ISERROR(FIND("CFL",#REF!)),"",VALUE(MID(#REF!,FIND("CFL",#REF!)+3,1)))</f>
        <v/>
      </c>
      <c r="W75" s="5"/>
      <c r="X75" s="5"/>
      <c r="Y75" s="5"/>
      <c r="Z75" s="5" t="str">
        <f>IF(ISERROR(FIND("DFL",#REF!)),"",VALUE(MID(#REF!,FIND("DFL",#REF!)+3,1)))</f>
        <v/>
      </c>
      <c r="AA75" s="10"/>
      <c r="AB75" s="5"/>
      <c r="AC75" s="5"/>
      <c r="AD75" s="9" t="str">
        <f>IF(ISERROR(FIND("GA",#REF!)),"",VALUE(MID(#REF!,FIND("GA",#REF!)+2,1)))</f>
        <v/>
      </c>
      <c r="AE75" s="5"/>
      <c r="AF75" s="5"/>
      <c r="AG75" s="5"/>
      <c r="AH75" s="5" t="str">
        <f>IF(ISERROR(FIND("MS",#REF!)),"",VALUE(MID(#REF!,FIND("MS",#REF!)+2,1)))</f>
        <v/>
      </c>
      <c r="AI75" s="10"/>
      <c r="AJ75" s="5"/>
      <c r="AK75" s="5"/>
      <c r="AL75" s="9"/>
      <c r="AO75" s="3"/>
    </row>
    <row r="76" spans="1:41" x14ac:dyDescent="0.3">
      <c r="A76" s="13" t="s">
        <v>349</v>
      </c>
      <c r="B76" s="13" t="s">
        <v>174</v>
      </c>
      <c r="C76" s="15">
        <v>11</v>
      </c>
      <c r="D76" s="14" t="s">
        <v>142</v>
      </c>
      <c r="E76" s="13" t="s">
        <v>173</v>
      </c>
      <c r="F76" s="10" t="s">
        <v>56</v>
      </c>
      <c r="G76" s="10" t="s">
        <v>63</v>
      </c>
      <c r="H76" s="5">
        <v>3</v>
      </c>
      <c r="I76" s="12"/>
      <c r="J76" s="7"/>
      <c r="K76" s="10"/>
      <c r="L76" s="5"/>
      <c r="M76" s="5"/>
      <c r="N76" s="11" t="str">
        <f>IF(ISERROR(FIND("AFL",#REF!)),"",VALUE(MID(#REF!,FIND("AFL",#REF!)+3,1)))</f>
        <v/>
      </c>
      <c r="O76" s="6"/>
      <c r="P76" s="6"/>
      <c r="Q76" s="6"/>
      <c r="R76" s="5" t="str">
        <f>IF(ISERROR(FIND("BFL",#REF!)),"",VALUE(MID(#REF!,FIND("BFL",#REF!)+3,1)))</f>
        <v/>
      </c>
      <c r="S76" s="10" t="s">
        <v>56</v>
      </c>
      <c r="T76" s="5">
        <v>955</v>
      </c>
      <c r="U76" s="5">
        <v>121</v>
      </c>
      <c r="V76" s="9">
        <v>3</v>
      </c>
      <c r="W76" s="5"/>
      <c r="X76" s="5"/>
      <c r="Y76" s="5"/>
      <c r="Z76" s="5" t="str">
        <f>IF(ISERROR(FIND("DFL",#REF!)),"",VALUE(MID(#REF!,FIND("DFL",#REF!)+3,1)))</f>
        <v/>
      </c>
      <c r="AA76" s="10"/>
      <c r="AB76" s="5"/>
      <c r="AC76" s="5"/>
      <c r="AD76" s="9" t="str">
        <f>IF(ISERROR(FIND("GA",#REF!)),"",VALUE(MID(#REF!,FIND("GA",#REF!)+2,1)))</f>
        <v/>
      </c>
      <c r="AE76" s="5"/>
      <c r="AF76" s="5"/>
      <c r="AG76" s="5"/>
      <c r="AH76" s="5" t="str">
        <f>IF(ISERROR(FIND("MS",#REF!)),"",VALUE(MID(#REF!,FIND("MS",#REF!)+2,1)))</f>
        <v/>
      </c>
      <c r="AI76" s="10"/>
      <c r="AJ76" s="5"/>
      <c r="AK76" s="5"/>
      <c r="AL76" s="9"/>
      <c r="AO76" s="3"/>
    </row>
    <row r="77" spans="1:41" x14ac:dyDescent="0.3">
      <c r="A77" s="13" t="s">
        <v>350</v>
      </c>
      <c r="B77" s="13" t="s">
        <v>172</v>
      </c>
      <c r="C77" s="15">
        <v>8</v>
      </c>
      <c r="D77" s="14" t="s">
        <v>150</v>
      </c>
      <c r="E77" s="13" t="s">
        <v>107</v>
      </c>
      <c r="F77" s="10" t="s">
        <v>56</v>
      </c>
      <c r="G77" s="10" t="s">
        <v>71</v>
      </c>
      <c r="H77" s="5">
        <v>1</v>
      </c>
      <c r="I77" s="12"/>
      <c r="J77" s="7"/>
      <c r="K77" s="10" t="s">
        <v>56</v>
      </c>
      <c r="L77" s="5">
        <v>982</v>
      </c>
      <c r="M77" s="5">
        <v>92</v>
      </c>
      <c r="N77" s="11">
        <v>1</v>
      </c>
      <c r="O77" s="6"/>
      <c r="P77" s="6"/>
      <c r="Q77" s="6"/>
      <c r="R77" s="5" t="str">
        <f>IF(ISERROR(FIND("BFL",#REF!)),"",VALUE(MID(#REF!,FIND("BFL",#REF!)+3,1)))</f>
        <v/>
      </c>
      <c r="S77" s="10"/>
      <c r="T77" s="5"/>
      <c r="U77" s="5"/>
      <c r="V77" s="9" t="str">
        <f>IF(ISERROR(FIND("CFL",#REF!)),"",VALUE(MID(#REF!,FIND("CFL",#REF!)+3,1)))</f>
        <v/>
      </c>
      <c r="W77" s="5"/>
      <c r="X77" s="5"/>
      <c r="Y77" s="5"/>
      <c r="Z77" s="5" t="str">
        <f>IF(ISERROR(FIND("DFL",#REF!)),"",VALUE(MID(#REF!,FIND("DFL",#REF!)+3,1)))</f>
        <v/>
      </c>
      <c r="AA77" s="10"/>
      <c r="AB77" s="5"/>
      <c r="AC77" s="5"/>
      <c r="AD77" s="9" t="str">
        <f>IF(ISERROR(FIND("GA",#REF!)),"",VALUE(MID(#REF!,FIND("GA",#REF!)+2,1)))</f>
        <v/>
      </c>
      <c r="AE77" s="5"/>
      <c r="AF77" s="5"/>
      <c r="AG77" s="5"/>
      <c r="AH77" s="5" t="str">
        <f>IF(ISERROR(FIND("MS",#REF!)),"",VALUE(MID(#REF!,FIND("MS",#REF!)+2,1)))</f>
        <v/>
      </c>
      <c r="AI77" s="10"/>
      <c r="AJ77" s="5"/>
      <c r="AK77" s="5"/>
      <c r="AL77" s="9"/>
      <c r="AO77" s="3"/>
    </row>
    <row r="78" spans="1:41" x14ac:dyDescent="0.3">
      <c r="A78" s="13" t="s">
        <v>351</v>
      </c>
      <c r="B78" s="13" t="s">
        <v>171</v>
      </c>
      <c r="C78" s="15">
        <v>7</v>
      </c>
      <c r="D78" s="14" t="s">
        <v>145</v>
      </c>
      <c r="E78" s="13" t="s">
        <v>170</v>
      </c>
      <c r="F78" s="10" t="s">
        <v>56</v>
      </c>
      <c r="G78" s="10" t="s">
        <v>71</v>
      </c>
      <c r="H78" s="45">
        <v>1</v>
      </c>
      <c r="I78" s="12"/>
      <c r="J78" s="7"/>
      <c r="K78" s="10" t="s">
        <v>56</v>
      </c>
      <c r="L78" s="5">
        <v>974</v>
      </c>
      <c r="M78" s="5">
        <v>92</v>
      </c>
      <c r="N78" s="11">
        <v>1</v>
      </c>
      <c r="O78" s="6"/>
      <c r="P78" s="6"/>
      <c r="Q78" s="6"/>
      <c r="R78" s="5" t="str">
        <f>IF(ISERROR(FIND("BFL",#REF!)),"",VALUE(MID(#REF!,FIND("BFL",#REF!)+3,1)))</f>
        <v/>
      </c>
      <c r="S78" s="10"/>
      <c r="T78" s="5"/>
      <c r="U78" s="5"/>
      <c r="V78" s="9" t="str">
        <f>IF(ISERROR(FIND("CFL",#REF!)),"",VALUE(MID(#REF!,FIND("CFL",#REF!)+3,1)))</f>
        <v/>
      </c>
      <c r="W78" s="5"/>
      <c r="X78" s="5"/>
      <c r="Y78" s="5"/>
      <c r="Z78" s="5" t="str">
        <f>IF(ISERROR(FIND("DFL",#REF!)),"",VALUE(MID(#REF!,FIND("DFL",#REF!)+3,1)))</f>
        <v/>
      </c>
      <c r="AA78" s="10"/>
      <c r="AB78" s="5"/>
      <c r="AC78" s="5"/>
      <c r="AD78" s="9" t="str">
        <f>IF(ISERROR(FIND("GA",#REF!)),"",VALUE(MID(#REF!,FIND("GA",#REF!)+2,1)))</f>
        <v/>
      </c>
      <c r="AE78" s="5"/>
      <c r="AF78" s="5"/>
      <c r="AG78" s="5"/>
      <c r="AH78" s="5" t="str">
        <f>IF(ISERROR(FIND("MS",#REF!)),"",VALUE(MID(#REF!,FIND("MS",#REF!)+2,1)))</f>
        <v/>
      </c>
      <c r="AI78" s="10"/>
      <c r="AJ78" s="5"/>
      <c r="AK78" s="5"/>
      <c r="AL78" s="9"/>
      <c r="AO78" s="3"/>
    </row>
    <row r="79" spans="1:41" x14ac:dyDescent="0.3">
      <c r="A79" s="13" t="s">
        <v>352</v>
      </c>
      <c r="B79" s="13" t="s">
        <v>169</v>
      </c>
      <c r="C79" s="15">
        <v>5</v>
      </c>
      <c r="D79" s="14" t="s">
        <v>142</v>
      </c>
      <c r="E79" s="13" t="s">
        <v>168</v>
      </c>
      <c r="F79" s="10" t="s">
        <v>56</v>
      </c>
      <c r="G79" s="10" t="s">
        <v>54</v>
      </c>
      <c r="H79" s="5">
        <v>4</v>
      </c>
      <c r="I79" s="12"/>
      <c r="J79" s="7"/>
      <c r="K79" s="10"/>
      <c r="L79" s="5"/>
      <c r="M79" s="5"/>
      <c r="N79" s="11" t="str">
        <f>IF(ISERROR(FIND("AFL",#REF!)),"",VALUE(MID(#REF!,FIND("AFL",#REF!)+3,1)))</f>
        <v/>
      </c>
      <c r="O79" s="6" t="s">
        <v>56</v>
      </c>
      <c r="P79" s="6">
        <v>930</v>
      </c>
      <c r="Q79" s="6">
        <v>138</v>
      </c>
      <c r="R79" s="5">
        <v>4</v>
      </c>
      <c r="S79" s="10"/>
      <c r="T79" s="5"/>
      <c r="U79" s="5"/>
      <c r="V79" s="9" t="str">
        <f>IF(ISERROR(FIND("CFL",#REF!)),"",VALUE(MID(#REF!,FIND("CFL",#REF!)+3,1)))</f>
        <v/>
      </c>
      <c r="W79" s="5" t="s">
        <v>55</v>
      </c>
      <c r="X79" s="5"/>
      <c r="Y79" s="5"/>
      <c r="Z79" s="5" t="str">
        <f>IF(ISERROR(FIND("DFL",#REF!)),"",VALUE(MID(#REF!,FIND("DFL",#REF!)+3,1)))</f>
        <v/>
      </c>
      <c r="AA79" s="10"/>
      <c r="AB79" s="5"/>
      <c r="AC79" s="5"/>
      <c r="AD79" s="9" t="str">
        <f>IF(ISERROR(FIND("GA",#REF!)),"",VALUE(MID(#REF!,FIND("GA",#REF!)+2,1)))</f>
        <v/>
      </c>
      <c r="AE79" s="5"/>
      <c r="AF79" s="5"/>
      <c r="AG79" s="5"/>
      <c r="AH79" s="5" t="str">
        <f>IF(ISERROR(FIND("MS",#REF!)),"",VALUE(MID(#REF!,FIND("MS",#REF!)+2,1)))</f>
        <v/>
      </c>
      <c r="AI79" s="10"/>
      <c r="AJ79" s="5"/>
      <c r="AK79" s="5"/>
      <c r="AL79" s="9"/>
      <c r="AO79" s="3"/>
    </row>
    <row r="80" spans="1:41" x14ac:dyDescent="0.3">
      <c r="A80" s="13" t="s">
        <v>353</v>
      </c>
      <c r="B80" s="13" t="s">
        <v>167</v>
      </c>
      <c r="C80" s="15">
        <v>5</v>
      </c>
      <c r="D80" s="14" t="s">
        <v>147</v>
      </c>
      <c r="E80" s="13" t="s">
        <v>166</v>
      </c>
      <c r="F80" s="10" t="s">
        <v>56</v>
      </c>
      <c r="G80" s="10" t="s">
        <v>63</v>
      </c>
      <c r="H80" s="5">
        <v>2</v>
      </c>
      <c r="I80" s="12"/>
      <c r="J80" s="7"/>
      <c r="K80" s="10"/>
      <c r="L80" s="5"/>
      <c r="M80" s="5"/>
      <c r="N80" s="11" t="str">
        <f>IF(ISERROR(FIND("AFL",#REF!)),"",VALUE(MID(#REF!,FIND("AFL",#REF!)+3,1)))</f>
        <v/>
      </c>
      <c r="O80" s="6"/>
      <c r="P80" s="6"/>
      <c r="Q80" s="6"/>
      <c r="R80" s="5" t="str">
        <f>IF(ISERROR(FIND("BFL",#REF!)),"",VALUE(MID(#REF!,FIND("BFL",#REF!)+3,1)))</f>
        <v/>
      </c>
      <c r="S80" s="10" t="s">
        <v>56</v>
      </c>
      <c r="T80" s="5">
        <v>968</v>
      </c>
      <c r="U80" s="5">
        <v>104</v>
      </c>
      <c r="V80" s="9">
        <v>2</v>
      </c>
      <c r="W80" s="5"/>
      <c r="X80" s="5"/>
      <c r="Y80" s="5"/>
      <c r="Z80" s="5" t="str">
        <f>IF(ISERROR(FIND("DFL",#REF!)),"",VALUE(MID(#REF!,FIND("DFL",#REF!)+3,1)))</f>
        <v/>
      </c>
      <c r="AA80" s="10"/>
      <c r="AB80" s="5"/>
      <c r="AC80" s="5"/>
      <c r="AD80" s="9" t="str">
        <f>IF(ISERROR(FIND("GA",#REF!)),"",VALUE(MID(#REF!,FIND("GA",#REF!)+2,1)))</f>
        <v/>
      </c>
      <c r="AE80" s="5"/>
      <c r="AF80" s="5"/>
      <c r="AG80" s="5"/>
      <c r="AH80" s="5" t="str">
        <f>IF(ISERROR(FIND("MS",#REF!)),"",VALUE(MID(#REF!,FIND("MS",#REF!)+2,1)))</f>
        <v/>
      </c>
      <c r="AI80" s="10"/>
      <c r="AJ80" s="5"/>
      <c r="AK80" s="5"/>
      <c r="AL80" s="9"/>
      <c r="AO80" s="3"/>
    </row>
    <row r="81" spans="1:41" x14ac:dyDescent="0.3">
      <c r="A81" s="13" t="s">
        <v>354</v>
      </c>
      <c r="B81" s="13" t="s">
        <v>165</v>
      </c>
      <c r="C81" s="15">
        <v>6</v>
      </c>
      <c r="D81" s="14" t="s">
        <v>142</v>
      </c>
      <c r="E81" s="18" t="s">
        <v>164</v>
      </c>
      <c r="F81" s="10" t="s">
        <v>56</v>
      </c>
      <c r="G81" s="10" t="s">
        <v>163</v>
      </c>
      <c r="H81" s="5">
        <v>2</v>
      </c>
      <c r="I81" s="17"/>
      <c r="J81" s="16"/>
      <c r="K81" s="10"/>
      <c r="L81" s="5"/>
      <c r="M81" s="5"/>
      <c r="N81" s="11" t="str">
        <f>IF(ISERROR(FIND("AFL",#REF!)),"",VALUE(MID(#REF!,FIND("AFL",#REF!)+3,1)))</f>
        <v/>
      </c>
      <c r="O81" s="6"/>
      <c r="P81" s="6"/>
      <c r="Q81" s="6"/>
      <c r="R81" s="5" t="str">
        <f>IF(ISERROR(FIND("BFL",#REF!)),"",VALUE(MID(#REF!,FIND("BFL",#REF!)+3,1)))</f>
        <v/>
      </c>
      <c r="S81" s="10"/>
      <c r="T81" s="5"/>
      <c r="U81" s="5"/>
      <c r="V81" s="9" t="str">
        <f>IF(ISERROR(FIND("CFL",#REF!)),"",VALUE(MID(#REF!,FIND("CFL",#REF!)+3,1)))</f>
        <v/>
      </c>
      <c r="W81" s="5" t="s">
        <v>56</v>
      </c>
      <c r="X81" s="5">
        <v>966</v>
      </c>
      <c r="Y81" s="5">
        <v>109</v>
      </c>
      <c r="Z81" s="5">
        <v>2</v>
      </c>
      <c r="AA81" s="10"/>
      <c r="AB81" s="5"/>
      <c r="AC81" s="5"/>
      <c r="AD81" s="9" t="str">
        <f>IF(ISERROR(FIND("GA",#REF!)),"",VALUE(MID(#REF!,FIND("GA",#REF!)+2,1)))</f>
        <v/>
      </c>
      <c r="AE81" s="5"/>
      <c r="AF81" s="5"/>
      <c r="AG81" s="5"/>
      <c r="AH81" s="5" t="str">
        <f>IF(ISERROR(FIND("MS",#REF!)),"",VALUE(MID(#REF!,FIND("MS",#REF!)+2,1)))</f>
        <v/>
      </c>
      <c r="AI81" s="10"/>
      <c r="AJ81" s="5"/>
      <c r="AK81" s="5"/>
      <c r="AL81" s="9"/>
      <c r="AO81" s="3"/>
    </row>
    <row r="82" spans="1:41" x14ac:dyDescent="0.3">
      <c r="A82" s="13" t="s">
        <v>355</v>
      </c>
      <c r="B82" s="13" t="s">
        <v>162</v>
      </c>
      <c r="C82" s="15">
        <v>11</v>
      </c>
      <c r="D82" s="14" t="s">
        <v>150</v>
      </c>
      <c r="E82" s="13" t="s">
        <v>161</v>
      </c>
      <c r="F82" s="10" t="s">
        <v>56</v>
      </c>
      <c r="G82" s="10" t="s">
        <v>54</v>
      </c>
      <c r="H82" s="45">
        <v>3</v>
      </c>
      <c r="I82" s="12"/>
      <c r="J82" s="7"/>
      <c r="K82" s="10"/>
      <c r="L82" s="5"/>
      <c r="M82" s="5"/>
      <c r="N82" s="11" t="str">
        <f>IF(ISERROR(FIND("AFL",#REF!)),"",VALUE(MID(#REF!,FIND("AFL",#REF!)+3,1)))</f>
        <v/>
      </c>
      <c r="O82" s="6" t="s">
        <v>56</v>
      </c>
      <c r="P82" s="6">
        <v>974</v>
      </c>
      <c r="Q82" s="5">
        <v>127</v>
      </c>
      <c r="R82" s="5">
        <v>3</v>
      </c>
      <c r="S82" s="10" t="s">
        <v>55</v>
      </c>
      <c r="T82" s="5"/>
      <c r="U82" s="5"/>
      <c r="V82" s="9" t="str">
        <f>IF(ISERROR(FIND("CFL",#REF!)),"",VALUE(MID(#REF!,FIND("CFL",#REF!)+3,1)))</f>
        <v/>
      </c>
      <c r="W82" s="5"/>
      <c r="X82" s="5"/>
      <c r="Y82" s="5"/>
      <c r="Z82" s="5" t="str">
        <f>IF(ISERROR(FIND("DFL",#REF!)),"",VALUE(MID(#REF!,FIND("DFL",#REF!)+3,1)))</f>
        <v/>
      </c>
      <c r="AA82" s="10"/>
      <c r="AB82" s="5"/>
      <c r="AC82" s="5"/>
      <c r="AD82" s="9" t="str">
        <f>IF(ISERROR(FIND("GA",#REF!)),"",VALUE(MID(#REF!,FIND("GA",#REF!)+2,1)))</f>
        <v/>
      </c>
      <c r="AE82" s="5"/>
      <c r="AF82" s="5"/>
      <c r="AG82" s="5"/>
      <c r="AH82" s="5" t="str">
        <f>IF(ISERROR(FIND("MS",#REF!)),"",VALUE(MID(#REF!,FIND("MS",#REF!)+2,1)))</f>
        <v/>
      </c>
      <c r="AI82" s="10"/>
      <c r="AJ82" s="5"/>
      <c r="AK82" s="5"/>
      <c r="AL82" s="9"/>
      <c r="AO82" s="3"/>
    </row>
    <row r="83" spans="1:41" x14ac:dyDescent="0.3">
      <c r="A83" s="13" t="s">
        <v>356</v>
      </c>
      <c r="B83" s="13" t="s">
        <v>160</v>
      </c>
      <c r="C83" s="15">
        <v>3</v>
      </c>
      <c r="D83" s="14" t="s">
        <v>147</v>
      </c>
      <c r="E83" s="13" t="s">
        <v>159</v>
      </c>
      <c r="F83" s="10" t="s">
        <v>56</v>
      </c>
      <c r="G83" s="10" t="s">
        <v>63</v>
      </c>
      <c r="H83" s="5">
        <v>3</v>
      </c>
      <c r="I83" s="12"/>
      <c r="J83" s="7"/>
      <c r="K83" s="10"/>
      <c r="L83" s="5"/>
      <c r="M83" s="5"/>
      <c r="N83" s="11" t="str">
        <f>IF(ISERROR(FIND("AFL",#REF!)),"",VALUE(MID(#REF!,FIND("AFL",#REF!)+3,1)))</f>
        <v/>
      </c>
      <c r="O83" s="6"/>
      <c r="P83" s="6"/>
      <c r="Q83" s="6"/>
      <c r="R83" s="5" t="str">
        <f>IF(ISERROR(FIND("BFL",#REF!)),"",VALUE(MID(#REF!,FIND("BFL",#REF!)+3,1)))</f>
        <v/>
      </c>
      <c r="S83" s="10" t="s">
        <v>56</v>
      </c>
      <c r="T83" s="5">
        <v>948</v>
      </c>
      <c r="U83" s="5">
        <v>127</v>
      </c>
      <c r="V83" s="9">
        <v>3</v>
      </c>
      <c r="W83" s="5"/>
      <c r="X83" s="5"/>
      <c r="Y83" s="5"/>
      <c r="Z83" s="5" t="str">
        <f>IF(ISERROR(FIND("DFL",#REF!)),"",VALUE(MID(#REF!,FIND("DFL",#REF!)+3,1)))</f>
        <v/>
      </c>
      <c r="AA83" s="10"/>
      <c r="AB83" s="5"/>
      <c r="AC83" s="5"/>
      <c r="AD83" s="9" t="str">
        <f>IF(ISERROR(FIND("GA",#REF!)),"",VALUE(MID(#REF!,FIND("GA",#REF!)+2,1)))</f>
        <v/>
      </c>
      <c r="AE83" s="5"/>
      <c r="AF83" s="5"/>
      <c r="AG83" s="5"/>
      <c r="AH83" s="5" t="str">
        <f>IF(ISERROR(FIND("MS",#REF!)),"",VALUE(MID(#REF!,FIND("MS",#REF!)+2,1)))</f>
        <v/>
      </c>
      <c r="AI83" s="10"/>
      <c r="AJ83" s="5"/>
      <c r="AK83" s="5"/>
      <c r="AL83" s="9"/>
      <c r="AO83" s="3"/>
    </row>
    <row r="84" spans="1:41" x14ac:dyDescent="0.3">
      <c r="A84" s="13" t="s">
        <v>357</v>
      </c>
      <c r="B84" s="13" t="s">
        <v>158</v>
      </c>
      <c r="C84" s="15">
        <v>1</v>
      </c>
      <c r="D84" s="14" t="s">
        <v>147</v>
      </c>
      <c r="E84" s="13" t="s">
        <v>157</v>
      </c>
      <c r="F84" s="10" t="s">
        <v>56</v>
      </c>
      <c r="G84" s="10" t="s">
        <v>71</v>
      </c>
      <c r="H84" s="5">
        <v>2</v>
      </c>
      <c r="I84" s="12"/>
      <c r="J84" s="7"/>
      <c r="K84" s="10" t="s">
        <v>56</v>
      </c>
      <c r="L84" s="5">
        <v>973</v>
      </c>
      <c r="M84" s="5">
        <v>92</v>
      </c>
      <c r="N84" s="11">
        <v>1</v>
      </c>
      <c r="O84" s="6"/>
      <c r="P84" s="6"/>
      <c r="Q84" s="6"/>
      <c r="R84" s="5" t="str">
        <f>IF(ISERROR(FIND("BFL",#REF!)),"",VALUE(MID(#REF!,FIND("BFL",#REF!)+3,1)))</f>
        <v/>
      </c>
      <c r="S84" s="10"/>
      <c r="T84" s="5"/>
      <c r="U84" s="5"/>
      <c r="V84" s="9" t="str">
        <f>IF(ISERROR(FIND("CFL",#REF!)),"",VALUE(MID(#REF!,FIND("CFL",#REF!)+3,1)))</f>
        <v/>
      </c>
      <c r="W84" s="5"/>
      <c r="X84" s="5"/>
      <c r="Y84" s="5"/>
      <c r="Z84" s="5" t="str">
        <f>IF(ISERROR(FIND("DFL",#REF!)),"",VALUE(MID(#REF!,FIND("DFL",#REF!)+3,1)))</f>
        <v/>
      </c>
      <c r="AA84" s="10"/>
      <c r="AB84" s="5"/>
      <c r="AC84" s="5"/>
      <c r="AD84" s="9" t="str">
        <f>IF(ISERROR(FIND("GA",#REF!)),"",VALUE(MID(#REF!,FIND("GA",#REF!)+2,1)))</f>
        <v/>
      </c>
      <c r="AE84" s="5"/>
      <c r="AF84" s="5"/>
      <c r="AG84" s="5"/>
      <c r="AH84" s="5" t="str">
        <f>IF(ISERROR(FIND("MS",#REF!)),"",VALUE(MID(#REF!,FIND("MS",#REF!)+2,1)))</f>
        <v/>
      </c>
      <c r="AI84" s="10"/>
      <c r="AJ84" s="5"/>
      <c r="AK84" s="5"/>
      <c r="AL84" s="9"/>
      <c r="AO84" s="3"/>
    </row>
    <row r="85" spans="1:41" x14ac:dyDescent="0.3">
      <c r="A85" s="13" t="s">
        <v>358</v>
      </c>
      <c r="B85" s="13" t="s">
        <v>156</v>
      </c>
      <c r="C85" s="15">
        <v>9</v>
      </c>
      <c r="D85" s="14" t="s">
        <v>150</v>
      </c>
      <c r="E85" s="13" t="s">
        <v>133</v>
      </c>
      <c r="F85" s="10" t="s">
        <v>56</v>
      </c>
      <c r="G85" s="10" t="s">
        <v>54</v>
      </c>
      <c r="H85" s="5">
        <v>1</v>
      </c>
      <c r="I85" s="12"/>
      <c r="J85" s="7"/>
      <c r="K85" s="10"/>
      <c r="L85" s="5"/>
      <c r="M85" s="5"/>
      <c r="N85" s="11" t="str">
        <f>IF(ISERROR(FIND("AFL",#REF!)),"",VALUE(MID(#REF!,FIND("AFL",#REF!)+3,1)))</f>
        <v/>
      </c>
      <c r="O85" s="6" t="s">
        <v>56</v>
      </c>
      <c r="P85" s="6">
        <v>983</v>
      </c>
      <c r="Q85" s="6">
        <v>86</v>
      </c>
      <c r="R85" s="5">
        <v>1</v>
      </c>
      <c r="S85" s="10"/>
      <c r="T85" s="5"/>
      <c r="U85" s="5"/>
      <c r="V85" s="9" t="str">
        <f>IF(ISERROR(FIND("CFL",#REF!)),"",VALUE(MID(#REF!,FIND("CFL",#REF!)+3,1)))</f>
        <v/>
      </c>
      <c r="W85" s="5"/>
      <c r="X85" s="5"/>
      <c r="Y85" s="5"/>
      <c r="Z85" s="5" t="str">
        <f>IF(ISERROR(FIND("DFL",#REF!)),"",VALUE(MID(#REF!,FIND("DFL",#REF!)+3,1)))</f>
        <v/>
      </c>
      <c r="AA85" s="10"/>
      <c r="AB85" s="5"/>
      <c r="AC85" s="5"/>
      <c r="AD85" s="9" t="str">
        <f>IF(ISERROR(FIND("GA",#REF!)),"",VALUE(MID(#REF!,FIND("GA",#REF!)+2,1)))</f>
        <v/>
      </c>
      <c r="AE85" s="5"/>
      <c r="AF85" s="5"/>
      <c r="AG85" s="5"/>
      <c r="AH85" s="5" t="str">
        <f>IF(ISERROR(FIND("MS",#REF!)),"",VALUE(MID(#REF!,FIND("MS",#REF!)+2,1)))</f>
        <v/>
      </c>
      <c r="AI85" s="10"/>
      <c r="AJ85" s="5"/>
      <c r="AK85" s="5"/>
      <c r="AL85" s="9"/>
      <c r="AO85" s="3"/>
    </row>
    <row r="86" spans="1:41" x14ac:dyDescent="0.3">
      <c r="A86" s="13" t="s">
        <v>359</v>
      </c>
      <c r="B86" s="13" t="s">
        <v>155</v>
      </c>
      <c r="C86" s="15">
        <v>8</v>
      </c>
      <c r="D86" s="14" t="s">
        <v>145</v>
      </c>
      <c r="E86" s="13" t="s">
        <v>154</v>
      </c>
      <c r="F86" s="10" t="s">
        <v>56</v>
      </c>
      <c r="G86" s="10" t="s">
        <v>71</v>
      </c>
      <c r="H86" s="5">
        <v>1</v>
      </c>
      <c r="I86" s="12"/>
      <c r="J86" s="7"/>
      <c r="K86" s="10" t="s">
        <v>56</v>
      </c>
      <c r="L86" s="5">
        <v>977</v>
      </c>
      <c r="M86" s="5">
        <v>81</v>
      </c>
      <c r="N86" s="9">
        <v>1</v>
      </c>
      <c r="O86" s="6"/>
      <c r="P86" s="6"/>
      <c r="Q86" s="6"/>
      <c r="R86" s="5" t="str">
        <f>IF(ISERROR(FIND("BFL",#REF!)),"",VALUE(MID(#REF!,FIND("BFL",#REF!)+3,1)))</f>
        <v/>
      </c>
      <c r="S86" s="10"/>
      <c r="T86" s="5"/>
      <c r="U86" s="5"/>
      <c r="V86" s="9" t="str">
        <f>IF(ISERROR(FIND("CFL",#REF!)),"",VALUE(MID(#REF!,FIND("CFL",#REF!)+3,1)))</f>
        <v/>
      </c>
      <c r="W86" s="5" t="s">
        <v>55</v>
      </c>
      <c r="X86" s="5">
        <v>968</v>
      </c>
      <c r="Y86" s="5">
        <v>81</v>
      </c>
      <c r="Z86" s="5" t="str">
        <f>IF(ISERROR(FIND("DFL",#REF!)),"",VALUE(MID(#REF!,FIND("DFL",#REF!)+3,1)))</f>
        <v/>
      </c>
      <c r="AA86" s="10"/>
      <c r="AB86" s="5"/>
      <c r="AC86" s="5"/>
      <c r="AD86" s="9" t="str">
        <f>IF(ISERROR(FIND("GA",#REF!)),"",VALUE(MID(#REF!,FIND("GA",#REF!)+2,1)))</f>
        <v/>
      </c>
      <c r="AE86" s="5"/>
      <c r="AF86" s="5"/>
      <c r="AG86" s="5"/>
      <c r="AH86" s="5" t="str">
        <f>IF(ISERROR(FIND("MS",#REF!)),"",VALUE(MID(#REF!,FIND("MS",#REF!)+2,1)))</f>
        <v/>
      </c>
      <c r="AI86" s="10"/>
      <c r="AJ86" s="5"/>
      <c r="AK86" s="5"/>
      <c r="AL86" s="9"/>
      <c r="AO86" s="3"/>
    </row>
    <row r="87" spans="1:41" x14ac:dyDescent="0.3">
      <c r="A87" s="13" t="s">
        <v>361</v>
      </c>
      <c r="B87" s="13" t="s">
        <v>153</v>
      </c>
      <c r="C87" s="15">
        <v>3</v>
      </c>
      <c r="D87" s="14" t="s">
        <v>142</v>
      </c>
      <c r="E87" s="13" t="s">
        <v>152</v>
      </c>
      <c r="F87" s="10" t="s">
        <v>209</v>
      </c>
      <c r="G87" s="10" t="s">
        <v>238</v>
      </c>
      <c r="H87" s="5">
        <v>5</v>
      </c>
      <c r="I87" s="12"/>
      <c r="J87" s="7"/>
      <c r="K87" s="10"/>
      <c r="L87" s="5"/>
      <c r="M87" s="5"/>
      <c r="N87" s="11" t="str">
        <f>IF(ISERROR(FIND("AFL",#REF!)),"",VALUE(MID(#REF!,FIND("AFL",#REF!)+3,1)))</f>
        <v/>
      </c>
      <c r="O87" s="6"/>
      <c r="P87" s="6"/>
      <c r="Q87" s="6"/>
      <c r="R87" s="5" t="str">
        <f>IF(ISERROR(FIND("BFL",#REF!)),"",VALUE(MID(#REF!,FIND("BFL",#REF!)+3,1)))</f>
        <v/>
      </c>
      <c r="S87" s="10"/>
      <c r="T87" s="5"/>
      <c r="U87" s="5"/>
      <c r="V87" s="9" t="str">
        <f>IF(ISERROR(FIND("CFL",#REF!)),"",VALUE(MID(#REF!,FIND("CFL",#REF!)+3,1)))</f>
        <v/>
      </c>
      <c r="W87" s="5"/>
      <c r="X87" s="5"/>
      <c r="Y87" s="5"/>
      <c r="Z87" s="5" t="str">
        <f>IF(ISERROR(FIND("DFL",#REF!)),"",VALUE(MID(#REF!,FIND("DFL",#REF!)+3,1)))</f>
        <v/>
      </c>
      <c r="AA87" s="10"/>
      <c r="AB87" s="5"/>
      <c r="AC87" s="5"/>
      <c r="AD87" s="9" t="str">
        <f>IF(ISERROR(FIND("GA",#REF!)),"",VALUE(MID(#REF!,FIND("GA",#REF!)+2,1)))</f>
        <v/>
      </c>
      <c r="AE87" s="5" t="s">
        <v>56</v>
      </c>
      <c r="AF87" s="5">
        <v>909</v>
      </c>
      <c r="AG87" s="5">
        <v>190</v>
      </c>
      <c r="AH87" s="5">
        <v>5</v>
      </c>
      <c r="AI87" s="10"/>
      <c r="AJ87" s="5"/>
      <c r="AK87" s="5"/>
      <c r="AL87" s="9"/>
      <c r="AO87" s="3"/>
    </row>
    <row r="88" spans="1:41" x14ac:dyDescent="0.3">
      <c r="A88" s="13" t="s">
        <v>360</v>
      </c>
      <c r="B88" s="13" t="s">
        <v>151</v>
      </c>
      <c r="C88" s="15">
        <v>2</v>
      </c>
      <c r="D88" s="14" t="s">
        <v>150</v>
      </c>
      <c r="E88" s="13" t="s">
        <v>149</v>
      </c>
      <c r="F88" s="10" t="s">
        <v>56</v>
      </c>
      <c r="G88" s="10" t="s">
        <v>71</v>
      </c>
      <c r="H88" s="5">
        <v>1</v>
      </c>
      <c r="I88" s="12"/>
      <c r="J88" s="7"/>
      <c r="K88" s="10" t="s">
        <v>56</v>
      </c>
      <c r="L88" s="5">
        <v>983</v>
      </c>
      <c r="M88" s="5">
        <v>75</v>
      </c>
      <c r="N88" s="11">
        <v>1</v>
      </c>
      <c r="O88" s="6"/>
      <c r="P88" s="6"/>
      <c r="Q88" s="6"/>
      <c r="R88" s="5" t="str">
        <f>IF(ISERROR(FIND("BFL",#REF!)),"",VALUE(MID(#REF!,FIND("BFL",#REF!)+3,1)))</f>
        <v/>
      </c>
      <c r="S88" s="10"/>
      <c r="T88" s="5"/>
      <c r="U88" s="5"/>
      <c r="V88" s="9" t="str">
        <f>IF(ISERROR(FIND("CFL",#REF!)),"",VALUE(MID(#REF!,FIND("CFL",#REF!)+3,1)))</f>
        <v/>
      </c>
      <c r="W88" s="5"/>
      <c r="X88" s="5"/>
      <c r="Y88" s="5"/>
      <c r="Z88" s="5" t="str">
        <f>IF(ISERROR(FIND("DFL",#REF!)),"",VALUE(MID(#REF!,FIND("DFL",#REF!)+3,1)))</f>
        <v/>
      </c>
      <c r="AA88" s="10"/>
      <c r="AB88" s="5"/>
      <c r="AC88" s="5"/>
      <c r="AD88" s="9" t="str">
        <f>IF(ISERROR(FIND("GA",#REF!)),"",VALUE(MID(#REF!,FIND("GA",#REF!)+2,1)))</f>
        <v/>
      </c>
      <c r="AE88" s="5"/>
      <c r="AF88" s="5"/>
      <c r="AG88" s="5"/>
      <c r="AH88" s="5" t="str">
        <f>IF(ISERROR(FIND("MS",#REF!)),"",VALUE(MID(#REF!,FIND("MS",#REF!)+2,1)))</f>
        <v/>
      </c>
      <c r="AI88" s="10"/>
      <c r="AJ88" s="5"/>
      <c r="AK88" s="5"/>
      <c r="AL88" s="9"/>
      <c r="AO88" s="3"/>
    </row>
    <row r="89" spans="1:41" x14ac:dyDescent="0.3">
      <c r="A89" s="13" t="s">
        <v>362</v>
      </c>
      <c r="B89" s="13" t="s">
        <v>148</v>
      </c>
      <c r="C89" s="15">
        <v>5</v>
      </c>
      <c r="D89" s="14" t="s">
        <v>147</v>
      </c>
      <c r="E89" s="13" t="s">
        <v>116</v>
      </c>
      <c r="F89" s="10" t="s">
        <v>56</v>
      </c>
      <c r="G89" s="10" t="s">
        <v>71</v>
      </c>
      <c r="H89" s="5">
        <v>3</v>
      </c>
      <c r="I89" s="12"/>
      <c r="J89" s="7"/>
      <c r="K89" s="10" t="s">
        <v>56</v>
      </c>
      <c r="L89" s="5">
        <v>955</v>
      </c>
      <c r="M89" s="5">
        <v>127</v>
      </c>
      <c r="N89" s="11">
        <v>3</v>
      </c>
      <c r="O89" s="6"/>
      <c r="P89" s="6"/>
      <c r="Q89" s="6"/>
      <c r="R89" s="5" t="str">
        <f>IF(ISERROR(FIND("BFL",#REF!)),"",VALUE(MID(#REF!,FIND("BFL",#REF!)+3,1)))</f>
        <v/>
      </c>
      <c r="S89" s="10"/>
      <c r="T89" s="5"/>
      <c r="U89" s="5"/>
      <c r="V89" s="9" t="str">
        <f>IF(ISERROR(FIND("CFL",#REF!)),"",VALUE(MID(#REF!,FIND("CFL",#REF!)+3,1)))</f>
        <v/>
      </c>
      <c r="W89" s="5"/>
      <c r="X89" s="5"/>
      <c r="Y89" s="5"/>
      <c r="Z89" s="5" t="str">
        <f>IF(ISERROR(FIND("DFL",#REF!)),"",VALUE(MID(#REF!,FIND("DFL",#REF!)+3,1)))</f>
        <v/>
      </c>
      <c r="AA89" s="10"/>
      <c r="AB89" s="5"/>
      <c r="AC89" s="5"/>
      <c r="AD89" s="9" t="str">
        <f>IF(ISERROR(FIND("GA",#REF!)),"",VALUE(MID(#REF!,FIND("GA",#REF!)+2,1)))</f>
        <v/>
      </c>
      <c r="AE89" s="5"/>
      <c r="AF89" s="5"/>
      <c r="AG89" s="5"/>
      <c r="AH89" s="5" t="str">
        <f>IF(ISERROR(FIND("MS",#REF!)),"",VALUE(MID(#REF!,FIND("MS",#REF!)+2,1)))</f>
        <v/>
      </c>
      <c r="AI89" s="10"/>
      <c r="AJ89" s="5"/>
      <c r="AK89" s="5"/>
      <c r="AL89" s="9"/>
      <c r="AO89" s="3"/>
    </row>
    <row r="90" spans="1:41" x14ac:dyDescent="0.3">
      <c r="A90" s="13" t="s">
        <v>363</v>
      </c>
      <c r="B90" s="13" t="s">
        <v>146</v>
      </c>
      <c r="C90" s="15">
        <v>4</v>
      </c>
      <c r="D90" s="14" t="s">
        <v>145</v>
      </c>
      <c r="E90" s="13" t="s">
        <v>144</v>
      </c>
      <c r="F90" s="10" t="s">
        <v>56</v>
      </c>
      <c r="G90" s="10" t="s">
        <v>63</v>
      </c>
      <c r="H90" s="5">
        <v>2</v>
      </c>
      <c r="I90" s="12"/>
      <c r="J90" s="7"/>
      <c r="K90" s="10"/>
      <c r="L90" s="5"/>
      <c r="M90" s="5"/>
      <c r="N90" s="11" t="str">
        <f>IF(ISERROR(FIND("AFL",#REF!)),"",VALUE(MID(#REF!,FIND("AFL",#REF!)+3,1)))</f>
        <v/>
      </c>
      <c r="O90" s="6"/>
      <c r="P90" s="6"/>
      <c r="Q90" s="6"/>
      <c r="R90" s="5" t="str">
        <f>IF(ISERROR(FIND("BFL",#REF!)),"",VALUE(MID(#REF!,FIND("BFL",#REF!)+3,1)))</f>
        <v/>
      </c>
      <c r="S90" s="10" t="s">
        <v>56</v>
      </c>
      <c r="T90" s="5">
        <v>972</v>
      </c>
      <c r="U90" s="5">
        <v>98</v>
      </c>
      <c r="V90" s="9">
        <v>2</v>
      </c>
      <c r="W90" s="5" t="s">
        <v>55</v>
      </c>
      <c r="X90" s="5">
        <v>971</v>
      </c>
      <c r="Y90" s="5">
        <v>98</v>
      </c>
      <c r="Z90" s="5">
        <v>2</v>
      </c>
      <c r="AA90" s="10"/>
      <c r="AB90" s="5"/>
      <c r="AC90" s="5"/>
      <c r="AD90" s="9"/>
      <c r="AE90" s="5"/>
      <c r="AF90" s="5"/>
      <c r="AG90" s="5"/>
      <c r="AH90" s="5" t="str">
        <f>IF(ISERROR(FIND("MS",#REF!)),"",VALUE(MID(#REF!,FIND("MS",#REF!)+2,1)))</f>
        <v/>
      </c>
      <c r="AI90" s="10"/>
      <c r="AJ90" s="5"/>
      <c r="AK90" s="5"/>
      <c r="AL90" s="9"/>
      <c r="AO90" s="3"/>
    </row>
    <row r="91" spans="1:41" x14ac:dyDescent="0.3">
      <c r="A91" s="13" t="s">
        <v>363</v>
      </c>
      <c r="B91" s="13" t="s">
        <v>146</v>
      </c>
      <c r="C91" s="15">
        <v>4</v>
      </c>
      <c r="D91" s="14" t="s">
        <v>145</v>
      </c>
      <c r="E91" s="13" t="s">
        <v>144</v>
      </c>
      <c r="F91" s="10" t="s">
        <v>209</v>
      </c>
      <c r="G91" s="10" t="s">
        <v>208</v>
      </c>
      <c r="H91" s="45">
        <v>1</v>
      </c>
      <c r="I91" s="12"/>
      <c r="J91" s="7"/>
      <c r="K91" s="10"/>
      <c r="L91" s="5"/>
      <c r="M91" s="5"/>
      <c r="N91" s="11" t="str">
        <f>IF(ISERROR(FIND("AFL",#REF!)),"",VALUE(MID(#REF!,FIND("AFL",#REF!)+3,1)))</f>
        <v/>
      </c>
      <c r="O91" s="6"/>
      <c r="P91" s="6"/>
      <c r="Q91" s="6"/>
      <c r="R91" s="5"/>
      <c r="S91" s="10"/>
      <c r="T91" s="5"/>
      <c r="U91" s="5"/>
      <c r="V91" s="9"/>
      <c r="W91" s="5"/>
      <c r="X91" s="5"/>
      <c r="Y91" s="5"/>
      <c r="Z91" s="5"/>
      <c r="AA91" s="10" t="s">
        <v>56</v>
      </c>
      <c r="AB91" s="5">
        <v>970</v>
      </c>
      <c r="AC91" s="5">
        <v>92</v>
      </c>
      <c r="AD91" s="9">
        <v>1</v>
      </c>
      <c r="AE91" s="5"/>
      <c r="AF91" s="5"/>
      <c r="AG91" s="5"/>
      <c r="AH91" s="5" t="str">
        <f>IF(ISERROR(FIND("MS",#REF!)),"",VALUE(MID(#REF!,FIND("MS",#REF!)+2,1)))</f>
        <v/>
      </c>
      <c r="AI91" s="10"/>
      <c r="AJ91" s="5"/>
      <c r="AK91" s="5"/>
      <c r="AL91" s="9"/>
      <c r="AO91" s="3"/>
    </row>
    <row r="92" spans="1:41" x14ac:dyDescent="0.3">
      <c r="A92" s="13" t="s">
        <v>364</v>
      </c>
      <c r="B92" s="13" t="s">
        <v>143</v>
      </c>
      <c r="C92" s="15">
        <v>6</v>
      </c>
      <c r="D92" s="14" t="s">
        <v>142</v>
      </c>
      <c r="E92" s="13" t="s">
        <v>367</v>
      </c>
      <c r="F92" s="10" t="s">
        <v>209</v>
      </c>
      <c r="G92" s="10" t="s">
        <v>238</v>
      </c>
      <c r="H92" s="5">
        <v>4</v>
      </c>
      <c r="I92" s="12"/>
      <c r="J92" s="7"/>
      <c r="K92" s="10"/>
      <c r="L92" s="5"/>
      <c r="M92" s="5"/>
      <c r="N92" s="11" t="str">
        <f>IF(ISERROR(FIND("AFL",#REF!)),"",VALUE(MID(#REF!,FIND("AFL",#REF!)+3,1)))</f>
        <v/>
      </c>
      <c r="O92" s="6"/>
      <c r="P92" s="6"/>
      <c r="Q92" s="6"/>
      <c r="R92" s="5" t="str">
        <f>IF(ISERROR(FIND("BFL",#REF!)),"",VALUE(MID(#REF!,FIND("BFL",#REF!)+3,1)))</f>
        <v/>
      </c>
      <c r="S92" s="10"/>
      <c r="T92" s="5"/>
      <c r="U92" s="5"/>
      <c r="V92" s="9" t="str">
        <f>IF(ISERROR(FIND("CFL",#REF!)),"",VALUE(MID(#REF!,FIND("CFL",#REF!)+3,1)))</f>
        <v/>
      </c>
      <c r="W92" s="5"/>
      <c r="X92" s="5"/>
      <c r="Y92" s="5"/>
      <c r="Z92" s="5" t="str">
        <f>IF(ISERROR(FIND("DFL",#REF!)),"",VALUE(MID(#REF!,FIND("DFL",#REF!)+3,1)))</f>
        <v/>
      </c>
      <c r="AA92" s="10"/>
      <c r="AB92" s="5"/>
      <c r="AC92" s="5"/>
      <c r="AD92" s="9" t="str">
        <f>IF(ISERROR(FIND("GA",#REF!)),"",VALUE(MID(#REF!,FIND("GA",#REF!)+2,1)))</f>
        <v/>
      </c>
      <c r="AE92" s="5" t="s">
        <v>56</v>
      </c>
      <c r="AF92" s="5">
        <v>946</v>
      </c>
      <c r="AG92" s="5">
        <v>132</v>
      </c>
      <c r="AH92" s="5">
        <v>4</v>
      </c>
      <c r="AI92" s="10"/>
      <c r="AJ92" s="5"/>
      <c r="AK92" s="5"/>
      <c r="AL92" s="9"/>
      <c r="AO92" s="3"/>
    </row>
    <row r="93" spans="1:41" x14ac:dyDescent="0.3">
      <c r="A93" s="13" t="s">
        <v>364</v>
      </c>
      <c r="B93" s="13" t="s">
        <v>143</v>
      </c>
      <c r="C93" s="15">
        <v>6</v>
      </c>
      <c r="D93" s="14" t="s">
        <v>142</v>
      </c>
      <c r="E93" s="13" t="s">
        <v>367</v>
      </c>
      <c r="F93" s="10" t="s">
        <v>62</v>
      </c>
      <c r="G93" s="10" t="s">
        <v>71</v>
      </c>
      <c r="H93" s="45">
        <v>4</v>
      </c>
      <c r="I93" s="12"/>
      <c r="J93" s="7"/>
      <c r="K93" s="10" t="s">
        <v>62</v>
      </c>
      <c r="L93" s="5">
        <v>946</v>
      </c>
      <c r="M93" s="5">
        <v>132</v>
      </c>
      <c r="N93" s="9">
        <v>4</v>
      </c>
      <c r="O93" s="6"/>
      <c r="P93" s="6"/>
      <c r="Q93" s="6"/>
      <c r="R93" s="5" t="str">
        <f>IF(ISERROR(FIND("BFL",#REF!)),"",VALUE(MID(#REF!,FIND("BFL",#REF!)+3,1)))</f>
        <v/>
      </c>
      <c r="S93" s="10"/>
      <c r="T93" s="5"/>
      <c r="U93" s="5"/>
      <c r="V93" s="9" t="str">
        <f>IF(ISERROR(FIND("CFL",#REF!)),"",VALUE(MID(#REF!,FIND("CFL",#REF!)+3,1)))</f>
        <v/>
      </c>
      <c r="W93" s="5"/>
      <c r="X93" s="5"/>
      <c r="Y93" s="5"/>
      <c r="Z93" s="5" t="str">
        <f>IF(ISERROR(FIND("DFL",#REF!)),"",VALUE(MID(#REF!,FIND("DFL",#REF!)+3,1)))</f>
        <v/>
      </c>
      <c r="AA93" s="10"/>
      <c r="AB93" s="5"/>
      <c r="AC93" s="5"/>
      <c r="AD93" s="9" t="str">
        <f>IF(ISERROR(FIND("GA",#REF!)),"",VALUE(MID(#REF!,FIND("GA",#REF!)+2,1)))</f>
        <v/>
      </c>
      <c r="AE93" s="5"/>
      <c r="AF93" s="5"/>
      <c r="AG93" s="5"/>
      <c r="AH93" s="5"/>
      <c r="AI93" s="10" t="s">
        <v>71</v>
      </c>
      <c r="AJ93" s="5">
        <v>946</v>
      </c>
      <c r="AK93" s="5">
        <v>132</v>
      </c>
      <c r="AL93" s="9">
        <v>3</v>
      </c>
      <c r="AO93" s="3"/>
    </row>
    <row r="94" spans="1:41" x14ac:dyDescent="0.3">
      <c r="A94" s="26" t="s">
        <v>139</v>
      </c>
      <c r="B94" s="23" t="s">
        <v>141</v>
      </c>
      <c r="C94" s="25">
        <v>5</v>
      </c>
      <c r="D94" s="24" t="s">
        <v>98</v>
      </c>
      <c r="E94" s="23" t="s">
        <v>140</v>
      </c>
      <c r="F94" s="10" t="s">
        <v>209</v>
      </c>
      <c r="G94" s="10" t="s">
        <v>238</v>
      </c>
      <c r="H94" s="5">
        <v>3</v>
      </c>
      <c r="I94" s="12">
        <v>30.4</v>
      </c>
      <c r="J94" s="7">
        <v>89.2</v>
      </c>
      <c r="K94" s="10"/>
      <c r="L94" s="5"/>
      <c r="M94" s="5"/>
      <c r="N94" s="9"/>
      <c r="O94" s="6"/>
      <c r="P94" s="6"/>
      <c r="Q94" s="6"/>
      <c r="R94" s="5" t="str">
        <f>IF(ISERROR(FIND("BFL",#REF!)),"",VALUE(MID(#REF!,FIND("BFL",#REF!)+3,1)))</f>
        <v/>
      </c>
      <c r="S94" s="10"/>
      <c r="T94" s="5"/>
      <c r="U94" s="5"/>
      <c r="V94" s="9" t="str">
        <f>IF(ISERROR(FIND("CFL",#REF!)),"",VALUE(MID(#REF!,FIND("CFL",#REF!)+3,1)))</f>
        <v/>
      </c>
      <c r="W94" s="5"/>
      <c r="X94" s="5"/>
      <c r="Y94" s="5"/>
      <c r="Z94" s="5" t="str">
        <f>IF(ISERROR(FIND("DFL",#REF!)),"",VALUE(MID(#REF!,FIND("DFL",#REF!)+3,1)))</f>
        <v/>
      </c>
      <c r="AA94" s="10"/>
      <c r="AB94" s="5"/>
      <c r="AC94" s="5"/>
      <c r="AD94" s="9" t="str">
        <f>IF(ISERROR(FIND("GA",#REF!)),"",VALUE(MID(#REF!,FIND("GA",#REF!)+2,1)))</f>
        <v/>
      </c>
      <c r="AE94" s="5" t="s">
        <v>56</v>
      </c>
      <c r="AF94" s="5">
        <v>959</v>
      </c>
      <c r="AG94" s="5">
        <v>115</v>
      </c>
      <c r="AH94" s="5">
        <v>3</v>
      </c>
      <c r="AI94" s="10"/>
      <c r="AJ94" s="5"/>
      <c r="AK94" s="5"/>
      <c r="AL94" s="11"/>
      <c r="AO94" s="3"/>
    </row>
    <row r="95" spans="1:41" x14ac:dyDescent="0.3">
      <c r="A95" s="26" t="s">
        <v>139</v>
      </c>
      <c r="B95" s="23" t="s">
        <v>141</v>
      </c>
      <c r="C95" s="25">
        <v>5</v>
      </c>
      <c r="D95" s="24" t="s">
        <v>98</v>
      </c>
      <c r="E95" s="23" t="s">
        <v>140</v>
      </c>
      <c r="F95" s="10" t="s">
        <v>62</v>
      </c>
      <c r="G95" s="10" t="s">
        <v>71</v>
      </c>
      <c r="H95" s="5">
        <v>3</v>
      </c>
      <c r="I95" s="12">
        <v>30.4</v>
      </c>
      <c r="J95" s="7">
        <v>89.2</v>
      </c>
      <c r="K95" s="10" t="s">
        <v>62</v>
      </c>
      <c r="L95" s="5"/>
      <c r="M95" s="5"/>
      <c r="N95" s="9">
        <v>3</v>
      </c>
      <c r="O95" s="6"/>
      <c r="P95" s="6"/>
      <c r="Q95" s="6"/>
      <c r="R95" s="5" t="str">
        <f>IF(ISERROR(FIND("BFL",#REF!)),"",VALUE(MID(#REF!,FIND("BFL",#REF!)+3,1)))</f>
        <v/>
      </c>
      <c r="S95" s="10"/>
      <c r="T95" s="5"/>
      <c r="U95" s="5"/>
      <c r="V95" s="9" t="str">
        <f>IF(ISERROR(FIND("CFL",#REF!)),"",VALUE(MID(#REF!,FIND("CFL",#REF!)+3,1)))</f>
        <v/>
      </c>
      <c r="W95" s="5"/>
      <c r="X95" s="5"/>
      <c r="Y95" s="5"/>
      <c r="Z95" s="5" t="str">
        <f>IF(ISERROR(FIND("DFL",#REF!)),"",VALUE(MID(#REF!,FIND("DFL",#REF!)+3,1)))</f>
        <v/>
      </c>
      <c r="AA95" s="10"/>
      <c r="AB95" s="5"/>
      <c r="AC95" s="5"/>
      <c r="AD95" s="9" t="str">
        <f>IF(ISERROR(FIND("GA",#REF!)),"",VALUE(MID(#REF!,FIND("GA",#REF!)+2,1)))</f>
        <v/>
      </c>
      <c r="AE95" s="5"/>
      <c r="AF95" s="5"/>
      <c r="AG95" s="5"/>
      <c r="AH95" s="5"/>
      <c r="AI95" s="10" t="s">
        <v>71</v>
      </c>
      <c r="AJ95" s="5">
        <v>974</v>
      </c>
      <c r="AK95" s="5">
        <v>104</v>
      </c>
      <c r="AL95" s="11">
        <v>3</v>
      </c>
      <c r="AO95" s="3"/>
    </row>
    <row r="96" spans="1:41" x14ac:dyDescent="0.3">
      <c r="A96" s="26" t="s">
        <v>136</v>
      </c>
      <c r="B96" s="23" t="s">
        <v>138</v>
      </c>
      <c r="C96" s="25">
        <v>11</v>
      </c>
      <c r="D96" s="24" t="s">
        <v>69</v>
      </c>
      <c r="E96" s="23" t="s">
        <v>137</v>
      </c>
      <c r="F96" s="10" t="s">
        <v>56</v>
      </c>
      <c r="G96" s="10" t="s">
        <v>71</v>
      </c>
      <c r="H96" s="5">
        <v>2</v>
      </c>
      <c r="I96" s="12">
        <v>30</v>
      </c>
      <c r="J96" s="7">
        <v>85.4</v>
      </c>
      <c r="K96" s="10" t="s">
        <v>56</v>
      </c>
      <c r="L96" s="5">
        <v>967</v>
      </c>
      <c r="M96" s="5">
        <v>98</v>
      </c>
      <c r="N96" s="11">
        <v>2</v>
      </c>
      <c r="O96" s="6"/>
      <c r="P96" s="6"/>
      <c r="Q96" s="6"/>
      <c r="R96" s="5" t="str">
        <f>IF(ISERROR(FIND("BFL",#REF!)),"",VALUE(MID(#REF!,FIND("BFL",#REF!)+3,1)))</f>
        <v/>
      </c>
      <c r="S96" s="10"/>
      <c r="T96" s="5"/>
      <c r="U96" s="5"/>
      <c r="V96" s="9" t="str">
        <f>IF(ISERROR(FIND("CFL",#REF!)),"",VALUE(MID(#REF!,FIND("CFL",#REF!)+3,1)))</f>
        <v/>
      </c>
      <c r="W96" s="5"/>
      <c r="X96" s="5"/>
      <c r="Y96" s="5"/>
      <c r="Z96" s="5" t="str">
        <f>IF(ISERROR(FIND("DFL",#REF!)),"",VALUE(MID(#REF!,FIND("DFL",#REF!)+3,1)))</f>
        <v/>
      </c>
      <c r="AA96" s="10"/>
      <c r="AB96" s="5"/>
      <c r="AC96" s="5"/>
      <c r="AD96" s="9" t="str">
        <f>IF(ISERROR(FIND("GA",#REF!)),"",VALUE(MID(#REF!,FIND("GA",#REF!)+2,1)))</f>
        <v/>
      </c>
      <c r="AE96" s="5"/>
      <c r="AF96" s="5"/>
      <c r="AG96" s="5"/>
      <c r="AH96" s="5" t="str">
        <f>IF(ISERROR(FIND("MS",#REF!)),"",VALUE(MID(#REF!,FIND("MS",#REF!)+2,1)))</f>
        <v/>
      </c>
      <c r="AI96" s="10"/>
      <c r="AJ96" s="5"/>
      <c r="AK96" s="5"/>
      <c r="AL96" s="9"/>
      <c r="AO96" s="3"/>
    </row>
    <row r="97" spans="1:41" x14ac:dyDescent="0.3">
      <c r="A97" s="26" t="s">
        <v>132</v>
      </c>
      <c r="B97" s="23" t="s">
        <v>135</v>
      </c>
      <c r="C97" s="25">
        <v>7</v>
      </c>
      <c r="D97" s="24" t="s">
        <v>134</v>
      </c>
      <c r="E97" s="23" t="s">
        <v>133</v>
      </c>
      <c r="F97" s="10" t="s">
        <v>56</v>
      </c>
      <c r="G97" s="10" t="s">
        <v>54</v>
      </c>
      <c r="H97" s="5">
        <v>1</v>
      </c>
      <c r="I97" s="12">
        <v>25.1</v>
      </c>
      <c r="J97" s="7">
        <v>80.5</v>
      </c>
      <c r="K97" s="10"/>
      <c r="L97" s="5"/>
      <c r="M97" s="5"/>
      <c r="N97" s="11" t="str">
        <f>IF(ISERROR(FIND("AFL",#REF!)),"",VALUE(MID(#REF!,FIND("AFL",#REF!)+3,1)))</f>
        <v/>
      </c>
      <c r="O97" s="6" t="s">
        <v>56</v>
      </c>
      <c r="P97" s="6">
        <v>993</v>
      </c>
      <c r="Q97" s="6">
        <v>75</v>
      </c>
      <c r="R97" s="5">
        <v>1</v>
      </c>
      <c r="S97" s="10"/>
      <c r="T97" s="5"/>
      <c r="U97" s="5"/>
      <c r="V97" s="9" t="str">
        <f>IF(ISERROR(FIND("CFL",#REF!)),"",VALUE(MID(#REF!,FIND("CFL",#REF!)+3,1)))</f>
        <v/>
      </c>
      <c r="W97" s="5"/>
      <c r="X97" s="5"/>
      <c r="Y97" s="5"/>
      <c r="Z97" s="5" t="str">
        <f>IF(ISERROR(FIND("DFL",#REF!)),"",VALUE(MID(#REF!,FIND("DFL",#REF!)+3,1)))</f>
        <v/>
      </c>
      <c r="AA97" s="10"/>
      <c r="AB97" s="5"/>
      <c r="AC97" s="5"/>
      <c r="AD97" s="9" t="str">
        <f>IF(ISERROR(FIND("GA",#REF!)),"",VALUE(MID(#REF!,FIND("GA",#REF!)+2,1)))</f>
        <v/>
      </c>
      <c r="AE97" s="5"/>
      <c r="AF97" s="5"/>
      <c r="AG97" s="5"/>
      <c r="AH97" s="5" t="str">
        <f>IF(ISERROR(FIND("MS",#REF!)),"",VALUE(MID(#REF!,FIND("MS",#REF!)+2,1)))</f>
        <v/>
      </c>
      <c r="AI97" s="10"/>
      <c r="AJ97" s="5"/>
      <c r="AK97" s="5"/>
      <c r="AL97" s="9"/>
      <c r="AO97" s="3"/>
    </row>
    <row r="98" spans="1:41" x14ac:dyDescent="0.3">
      <c r="A98" s="26" t="s">
        <v>128</v>
      </c>
      <c r="B98" s="23" t="s">
        <v>131</v>
      </c>
      <c r="C98" s="25">
        <v>2</v>
      </c>
      <c r="D98" s="24" t="s">
        <v>130</v>
      </c>
      <c r="E98" s="23" t="s">
        <v>407</v>
      </c>
      <c r="F98" s="10" t="s">
        <v>56</v>
      </c>
      <c r="G98" s="10" t="s">
        <v>63</v>
      </c>
      <c r="H98" s="5">
        <v>5</v>
      </c>
      <c r="I98" s="12">
        <v>25.5</v>
      </c>
      <c r="J98" s="7">
        <v>80.3</v>
      </c>
      <c r="K98" s="10"/>
      <c r="L98" s="5"/>
      <c r="M98" s="5"/>
      <c r="N98" s="11" t="str">
        <f>IF(ISERROR(FIND("AFL",#REF!)),"",VALUE(MID(#REF!,FIND("AFL",#REF!)+3,1)))</f>
        <v/>
      </c>
      <c r="O98" s="6" t="s">
        <v>55</v>
      </c>
      <c r="P98" s="6">
        <v>951</v>
      </c>
      <c r="Q98" s="6">
        <v>132</v>
      </c>
      <c r="R98" s="5">
        <v>4</v>
      </c>
      <c r="S98" s="10" t="s">
        <v>56</v>
      </c>
      <c r="T98" s="5">
        <v>922</v>
      </c>
      <c r="U98" s="5">
        <v>167</v>
      </c>
      <c r="V98" s="9">
        <v>5</v>
      </c>
      <c r="W98" s="5"/>
      <c r="X98" s="5"/>
      <c r="Y98" s="5"/>
      <c r="Z98" s="5" t="str">
        <f>IF(ISERROR(FIND("DFL",#REF!)),"",VALUE(MID(#REF!,FIND("DFL",#REF!)+3,1)))</f>
        <v/>
      </c>
      <c r="AA98" s="10"/>
      <c r="AB98" s="5"/>
      <c r="AC98" s="5"/>
      <c r="AD98" s="9" t="str">
        <f>IF(ISERROR(FIND("GA",#REF!)),"",VALUE(MID(#REF!,FIND("GA",#REF!)+2,1)))</f>
        <v/>
      </c>
      <c r="AE98" s="5"/>
      <c r="AF98" s="5"/>
      <c r="AG98" s="5"/>
      <c r="AH98" s="5" t="str">
        <f>IF(ISERROR(FIND("MS",#REF!)),"",VALUE(MID(#REF!,FIND("MS",#REF!)+2,1)))</f>
        <v/>
      </c>
      <c r="AI98" s="10"/>
      <c r="AJ98" s="5"/>
      <c r="AK98" s="5"/>
      <c r="AL98" s="9"/>
      <c r="AO98" s="3"/>
    </row>
    <row r="99" spans="1:41" x14ac:dyDescent="0.3">
      <c r="A99" s="26" t="s">
        <v>119</v>
      </c>
      <c r="B99" s="23" t="s">
        <v>127</v>
      </c>
      <c r="C99" s="25">
        <v>5</v>
      </c>
      <c r="D99" s="24" t="s">
        <v>126</v>
      </c>
      <c r="E99" s="23" t="s">
        <v>394</v>
      </c>
      <c r="F99" s="10" t="s">
        <v>56</v>
      </c>
      <c r="G99" s="10" t="s">
        <v>63</v>
      </c>
      <c r="H99" s="45">
        <v>1</v>
      </c>
      <c r="I99" s="12">
        <v>27.7</v>
      </c>
      <c r="J99" s="7">
        <v>80.3</v>
      </c>
      <c r="K99" s="10"/>
      <c r="L99" s="5"/>
      <c r="M99" s="5"/>
      <c r="N99" s="11"/>
      <c r="O99" s="6"/>
      <c r="P99" s="6"/>
      <c r="Q99" s="6"/>
      <c r="R99" s="5" t="str">
        <f>IF(ISERROR(FIND("BFL",#REF!)),"",VALUE(MID(#REF!,FIND("BFL",#REF!)+3,1)))</f>
        <v/>
      </c>
      <c r="S99" s="10" t="s">
        <v>56</v>
      </c>
      <c r="T99" s="5">
        <v>984</v>
      </c>
      <c r="U99" s="5">
        <v>86</v>
      </c>
      <c r="V99" s="9">
        <v>1</v>
      </c>
      <c r="W99" s="5"/>
      <c r="X99" s="5"/>
      <c r="Y99" s="5"/>
      <c r="Z99" s="5" t="str">
        <f>IF(ISERROR(FIND("DFL",#REF!)),"",VALUE(MID(#REF!,FIND("DFL",#REF!)+3,1)))</f>
        <v/>
      </c>
      <c r="AA99" s="10"/>
      <c r="AB99" s="5"/>
      <c r="AC99" s="5"/>
      <c r="AD99" s="9" t="str">
        <f>IF(ISERROR(FIND("GA",#REF!)),"",VALUE(MID(#REF!,FIND("GA",#REF!)+2,1)))</f>
        <v/>
      </c>
      <c r="AE99" s="5"/>
      <c r="AF99" s="5"/>
      <c r="AG99" s="5"/>
      <c r="AH99" s="5" t="str">
        <f>IF(ISERROR(FIND("MS",#REF!)),"",VALUE(MID(#REF!,FIND("MS",#REF!)+2,1)))</f>
        <v/>
      </c>
      <c r="AI99" s="10"/>
      <c r="AJ99" s="5"/>
      <c r="AK99" s="5"/>
      <c r="AL99" s="9"/>
      <c r="AO99" s="3"/>
    </row>
    <row r="100" spans="1:41" x14ac:dyDescent="0.3">
      <c r="A100" s="26" t="s">
        <v>119</v>
      </c>
      <c r="B100" s="23" t="s">
        <v>124</v>
      </c>
      <c r="C100" s="25">
        <v>5</v>
      </c>
      <c r="D100" s="24" t="s">
        <v>123</v>
      </c>
      <c r="E100" s="23" t="s">
        <v>122</v>
      </c>
      <c r="F100" s="10" t="s">
        <v>62</v>
      </c>
      <c r="G100" s="10" t="s">
        <v>71</v>
      </c>
      <c r="H100" s="5">
        <v>2</v>
      </c>
      <c r="I100" s="12">
        <v>30</v>
      </c>
      <c r="J100" s="7">
        <v>86.8</v>
      </c>
      <c r="K100" s="10" t="s">
        <v>62</v>
      </c>
      <c r="L100" s="5"/>
      <c r="M100" s="5">
        <v>98</v>
      </c>
      <c r="N100" s="11">
        <v>2</v>
      </c>
      <c r="O100" s="6"/>
      <c r="P100" s="6"/>
      <c r="Q100" s="6"/>
      <c r="R100" s="5" t="str">
        <f>IF(ISERROR(FIND("BFL",#REF!)),"",VALUE(MID(#REF!,FIND("BFL",#REF!)+3,1)))</f>
        <v/>
      </c>
      <c r="S100" s="10"/>
      <c r="T100" s="5"/>
      <c r="U100" s="5"/>
      <c r="V100" s="9"/>
      <c r="W100" s="5"/>
      <c r="X100" s="5"/>
      <c r="Y100" s="5"/>
      <c r="Z100" s="5" t="str">
        <f>IF(ISERROR(FIND("DFL",#REF!)),"",VALUE(MID(#REF!,FIND("DFL",#REF!)+3,1)))</f>
        <v/>
      </c>
      <c r="AA100" s="10"/>
      <c r="AB100" s="5"/>
      <c r="AC100" s="5"/>
      <c r="AD100" s="9" t="str">
        <f>IF(ISERROR(FIND("GA",#REF!)),"",VALUE(MID(#REF!,FIND("GA",#REF!)+2,1)))</f>
        <v/>
      </c>
      <c r="AE100" s="5"/>
      <c r="AF100" s="5"/>
      <c r="AG100" s="5"/>
      <c r="AH100" s="5" t="str">
        <f>IF(ISERROR(FIND("MS",#REF!)),"",VALUE(MID(#REF!,FIND("MS",#REF!)+2,1)))</f>
        <v/>
      </c>
      <c r="AI100" s="10"/>
      <c r="AJ100" s="5"/>
      <c r="AK100" s="5"/>
      <c r="AL100" s="9"/>
      <c r="AO100" s="3"/>
    </row>
    <row r="101" spans="1:41" x14ac:dyDescent="0.3">
      <c r="A101" s="26" t="s">
        <v>119</v>
      </c>
      <c r="B101" s="23" t="s">
        <v>121</v>
      </c>
      <c r="C101" s="25">
        <v>5</v>
      </c>
      <c r="D101" s="24" t="s">
        <v>120</v>
      </c>
      <c r="E101" s="23" t="s">
        <v>108</v>
      </c>
      <c r="F101" s="10" t="s">
        <v>56</v>
      </c>
      <c r="G101" s="10" t="s">
        <v>71</v>
      </c>
      <c r="H101" s="5">
        <v>1</v>
      </c>
      <c r="I101" s="12">
        <v>30.3</v>
      </c>
      <c r="J101" s="7">
        <v>87.2</v>
      </c>
      <c r="K101" s="10" t="s">
        <v>56</v>
      </c>
      <c r="L101" s="5">
        <v>974</v>
      </c>
      <c r="M101" s="5">
        <v>86</v>
      </c>
      <c r="N101" s="11">
        <v>1</v>
      </c>
      <c r="O101" s="6"/>
      <c r="P101" s="6"/>
      <c r="Q101" s="6"/>
      <c r="R101" s="5" t="str">
        <f>IF(ISERROR(FIND("BFL",#REF!)),"",VALUE(MID(#REF!,FIND("BFL",#REF!)+3,1)))</f>
        <v/>
      </c>
      <c r="S101" s="10"/>
      <c r="T101" s="5"/>
      <c r="U101" s="5"/>
      <c r="V101" s="9"/>
      <c r="W101" s="5"/>
      <c r="X101" s="5"/>
      <c r="Y101" s="5"/>
      <c r="Z101" s="5" t="str">
        <f>IF(ISERROR(FIND("DFL",#REF!)),"",VALUE(MID(#REF!,FIND("DFL",#REF!)+3,1)))</f>
        <v/>
      </c>
      <c r="AA101" s="10"/>
      <c r="AB101" s="5"/>
      <c r="AC101" s="5"/>
      <c r="AD101" s="9" t="str">
        <f>IF(ISERROR(FIND("GA",#REF!)),"",VALUE(MID(#REF!,FIND("GA",#REF!)+2,1)))</f>
        <v/>
      </c>
      <c r="AE101" s="5"/>
      <c r="AF101" s="5"/>
      <c r="AG101" s="5"/>
      <c r="AH101" s="5" t="str">
        <f>IF(ISERROR(FIND("MS",#REF!)),"",VALUE(MID(#REF!,FIND("MS",#REF!)+2,1)))</f>
        <v/>
      </c>
      <c r="AI101" s="10"/>
      <c r="AJ101" s="5"/>
      <c r="AK101" s="5"/>
      <c r="AL101" s="9"/>
      <c r="AO101" s="3"/>
    </row>
    <row r="102" spans="1:41" x14ac:dyDescent="0.3">
      <c r="A102" s="26" t="s">
        <v>115</v>
      </c>
      <c r="B102" s="23" t="s">
        <v>118</v>
      </c>
      <c r="C102" s="25">
        <v>1</v>
      </c>
      <c r="D102" s="24" t="s">
        <v>117</v>
      </c>
      <c r="E102" s="23" t="s">
        <v>73</v>
      </c>
      <c r="F102" s="10" t="s">
        <v>56</v>
      </c>
      <c r="G102" s="10" t="s">
        <v>71</v>
      </c>
      <c r="H102" s="5">
        <v>3</v>
      </c>
      <c r="I102" s="12">
        <v>30.3</v>
      </c>
      <c r="J102" s="7">
        <v>87.1</v>
      </c>
      <c r="K102" s="10" t="s">
        <v>56</v>
      </c>
      <c r="L102" s="5">
        <v>942</v>
      </c>
      <c r="M102" s="5">
        <v>115</v>
      </c>
      <c r="N102" s="11">
        <v>2</v>
      </c>
      <c r="O102" s="6"/>
      <c r="P102" s="6"/>
      <c r="Q102" s="6"/>
      <c r="R102" s="5" t="str">
        <f>IF(ISERROR(FIND("BFL",#REF!)),"",VALUE(MID(#REF!,FIND("BFL",#REF!)+3,1)))</f>
        <v/>
      </c>
      <c r="S102" s="10"/>
      <c r="T102" s="5"/>
      <c r="U102" s="5"/>
      <c r="V102" s="9" t="str">
        <f>IF(ISERROR(FIND("CFL",#REF!)),"",VALUE(MID(#REF!,FIND("CFL",#REF!)+3,1)))</f>
        <v/>
      </c>
      <c r="W102" s="5"/>
      <c r="X102" s="5"/>
      <c r="Y102" s="5"/>
      <c r="Z102" s="5" t="str">
        <f>IF(ISERROR(FIND("DFL",#REF!)),"",VALUE(MID(#REF!,FIND("DFL",#REF!)+3,1)))</f>
        <v/>
      </c>
      <c r="AA102" s="10"/>
      <c r="AB102" s="5"/>
      <c r="AC102" s="5"/>
      <c r="AD102" s="9" t="str">
        <f>IF(ISERROR(FIND("GA",#REF!)),"",VALUE(MID(#REF!,FIND("GA",#REF!)+2,1)))</f>
        <v/>
      </c>
      <c r="AE102" s="5"/>
      <c r="AF102" s="5"/>
      <c r="AG102" s="5"/>
      <c r="AH102" s="5" t="str">
        <f>IF(ISERROR(FIND("MS",#REF!)),"",VALUE(MID(#REF!,FIND("MS",#REF!)+2,1)))</f>
        <v/>
      </c>
      <c r="AI102" s="10"/>
      <c r="AJ102" s="5"/>
      <c r="AK102" s="5"/>
      <c r="AL102" s="9"/>
      <c r="AO102" s="3"/>
    </row>
    <row r="103" spans="1:41" x14ac:dyDescent="0.3">
      <c r="A103" s="26" t="s">
        <v>111</v>
      </c>
      <c r="B103" s="23" t="s">
        <v>114</v>
      </c>
      <c r="C103" s="25">
        <v>5</v>
      </c>
      <c r="D103" s="24" t="s">
        <v>113</v>
      </c>
      <c r="E103" s="23" t="s">
        <v>112</v>
      </c>
      <c r="F103" s="10" t="s">
        <v>209</v>
      </c>
      <c r="G103" s="10" t="s">
        <v>238</v>
      </c>
      <c r="H103" s="5">
        <v>1</v>
      </c>
      <c r="I103" s="12">
        <v>30.4</v>
      </c>
      <c r="J103" s="8">
        <v>87.9</v>
      </c>
      <c r="K103" s="10"/>
      <c r="L103" s="5"/>
      <c r="M103" s="5"/>
      <c r="N103" s="11" t="str">
        <f>IF(ISERROR(FIND("AFL",#REF!)),"",VALUE(MID(#REF!,FIND("AFL",#REF!)+3,1)))</f>
        <v/>
      </c>
      <c r="O103" s="6"/>
      <c r="P103" s="6"/>
      <c r="Q103" s="6"/>
      <c r="R103" s="5" t="str">
        <f>IF(ISERROR(FIND("BFL",#REF!)),"",VALUE(MID(#REF!,FIND("BFL",#REF!)+3,1)))</f>
        <v/>
      </c>
      <c r="S103" s="10"/>
      <c r="T103" s="5"/>
      <c r="U103" s="5"/>
      <c r="V103" s="9" t="str">
        <f>IF(ISERROR(FIND("CFL",#REF!)),"",VALUE(MID(#REF!,FIND("CFL",#REF!)+3,1)))</f>
        <v/>
      </c>
      <c r="W103" s="5"/>
      <c r="X103" s="5"/>
      <c r="Y103" s="5"/>
      <c r="Z103" s="5" t="str">
        <f>IF(ISERROR(FIND("DFL",#REF!)),"",VALUE(MID(#REF!,FIND("DFL",#REF!)+3,1)))</f>
        <v/>
      </c>
      <c r="AA103" s="10"/>
      <c r="AB103" s="5"/>
      <c r="AC103" s="5"/>
      <c r="AD103" s="9" t="str">
        <f>IF(ISERROR(FIND("GA",#REF!)),"",VALUE(MID(#REF!,FIND("GA",#REF!)+2,1)))</f>
        <v/>
      </c>
      <c r="AE103" s="5" t="s">
        <v>56</v>
      </c>
      <c r="AF103" s="5">
        <v>986</v>
      </c>
      <c r="AG103" s="5">
        <v>75</v>
      </c>
      <c r="AH103" s="5">
        <v>1</v>
      </c>
      <c r="AI103" s="10"/>
      <c r="AJ103" s="5"/>
      <c r="AK103" s="5"/>
      <c r="AL103" s="9"/>
      <c r="AO103" s="3"/>
    </row>
    <row r="104" spans="1:41" x14ac:dyDescent="0.3">
      <c r="A104" s="26" t="s">
        <v>106</v>
      </c>
      <c r="B104" s="23" t="s">
        <v>110</v>
      </c>
      <c r="C104" s="25">
        <v>5</v>
      </c>
      <c r="D104" s="24" t="s">
        <v>109</v>
      </c>
      <c r="E104" s="23" t="s">
        <v>108</v>
      </c>
      <c r="F104" s="10" t="s">
        <v>56</v>
      </c>
      <c r="G104" s="10" t="s">
        <v>71</v>
      </c>
      <c r="H104" s="5">
        <v>1</v>
      </c>
      <c r="I104" s="12">
        <v>30.1</v>
      </c>
      <c r="J104" s="7">
        <v>85.7</v>
      </c>
      <c r="K104" s="10" t="s">
        <v>56</v>
      </c>
      <c r="L104" s="5">
        <v>987</v>
      </c>
      <c r="M104" s="5">
        <v>81</v>
      </c>
      <c r="N104" s="11">
        <v>1</v>
      </c>
      <c r="O104" s="6"/>
      <c r="P104" s="6"/>
      <c r="Q104" s="6"/>
      <c r="R104" s="5" t="str">
        <f>IF(ISERROR(FIND("BFL",#REF!)),"",VALUE(MID(#REF!,FIND("BFL",#REF!)+3,1)))</f>
        <v/>
      </c>
      <c r="S104" s="10"/>
      <c r="T104" s="5"/>
      <c r="U104" s="5"/>
      <c r="V104" s="9" t="str">
        <f>IF(ISERROR(FIND("CFL",#REF!)),"",VALUE(MID(#REF!,FIND("CFL",#REF!)+3,1)))</f>
        <v/>
      </c>
      <c r="W104" s="5"/>
      <c r="X104" s="5"/>
      <c r="Y104" s="5"/>
      <c r="Z104" s="5" t="str">
        <f>IF(ISERROR(FIND("DFL",#REF!)),"",VALUE(MID(#REF!,FIND("DFL",#REF!)+3,1)))</f>
        <v/>
      </c>
      <c r="AA104" s="10"/>
      <c r="AB104" s="5"/>
      <c r="AC104" s="5"/>
      <c r="AD104" s="9" t="str">
        <f>IF(ISERROR(FIND("GA",#REF!)),"",VALUE(MID(#REF!,FIND("GA",#REF!)+2,1)))</f>
        <v/>
      </c>
      <c r="AE104" s="5"/>
      <c r="AF104" s="5"/>
      <c r="AG104" s="5"/>
      <c r="AH104" s="5" t="str">
        <f>IF(ISERROR(FIND("MS",#REF!)),"",VALUE(MID(#REF!,FIND("MS",#REF!)+2,1)))</f>
        <v/>
      </c>
      <c r="AI104" s="10"/>
      <c r="AJ104" s="5"/>
      <c r="AK104" s="5"/>
      <c r="AL104" s="9"/>
      <c r="AO104" s="3"/>
    </row>
    <row r="105" spans="1:41" x14ac:dyDescent="0.3">
      <c r="A105" s="26" t="s">
        <v>99</v>
      </c>
      <c r="B105" s="23" t="s">
        <v>105</v>
      </c>
      <c r="C105" s="25">
        <v>7</v>
      </c>
      <c r="D105" s="24" t="s">
        <v>104</v>
      </c>
      <c r="E105" s="23" t="s">
        <v>395</v>
      </c>
      <c r="F105" s="10" t="s">
        <v>56</v>
      </c>
      <c r="G105" s="10" t="s">
        <v>54</v>
      </c>
      <c r="H105" s="5">
        <v>2</v>
      </c>
      <c r="I105" s="12">
        <v>24.5</v>
      </c>
      <c r="J105" s="7">
        <v>81.8</v>
      </c>
      <c r="K105" s="10"/>
      <c r="L105" s="5"/>
      <c r="M105" s="5"/>
      <c r="N105" s="11" t="str">
        <f>IF(ISERROR(FIND("AFL",#REF!)),"",VALUE(MID(#REF!,FIND("AFL",#REF!)+3,1)))</f>
        <v/>
      </c>
      <c r="O105" s="6" t="s">
        <v>62</v>
      </c>
      <c r="P105" s="6">
        <v>981</v>
      </c>
      <c r="Q105" s="6">
        <v>104</v>
      </c>
      <c r="R105" s="5">
        <v>2</v>
      </c>
      <c r="S105" s="10"/>
      <c r="T105" s="5"/>
      <c r="U105" s="5"/>
      <c r="V105" s="9" t="str">
        <f>IF(ISERROR(FIND("CFL",#REF!)),"",VALUE(MID(#REF!,FIND("CFL",#REF!)+3,1)))</f>
        <v/>
      </c>
      <c r="W105" s="5"/>
      <c r="X105" s="5"/>
      <c r="Y105" s="5"/>
      <c r="Z105" s="5" t="str">
        <f>IF(ISERROR(FIND("DFL",#REF!)),"",VALUE(MID(#REF!,FIND("DFL",#REF!)+3,1)))</f>
        <v/>
      </c>
      <c r="AA105" s="10"/>
      <c r="AB105" s="5"/>
      <c r="AC105" s="5"/>
      <c r="AD105" s="9" t="str">
        <f>IF(ISERROR(FIND("GA",#REF!)),"",VALUE(MID(#REF!,FIND("GA",#REF!)+2,1)))</f>
        <v/>
      </c>
      <c r="AE105" s="5"/>
      <c r="AF105" s="5"/>
      <c r="AG105" s="5"/>
      <c r="AH105" s="5"/>
      <c r="AI105" s="10" t="s">
        <v>54</v>
      </c>
      <c r="AJ105" s="5">
        <v>977</v>
      </c>
      <c r="AK105" s="5">
        <v>104</v>
      </c>
      <c r="AL105" s="9">
        <v>2</v>
      </c>
      <c r="AO105" s="3"/>
    </row>
    <row r="106" spans="1:41" x14ac:dyDescent="0.3">
      <c r="A106" s="26" t="s">
        <v>99</v>
      </c>
      <c r="B106" s="23" t="s">
        <v>102</v>
      </c>
      <c r="C106" s="25">
        <v>7</v>
      </c>
      <c r="D106" s="24" t="s">
        <v>101</v>
      </c>
      <c r="E106" s="23" t="s">
        <v>100</v>
      </c>
      <c r="F106" s="10" t="s">
        <v>209</v>
      </c>
      <c r="G106" s="10" t="s">
        <v>238</v>
      </c>
      <c r="H106" s="5">
        <v>2</v>
      </c>
      <c r="I106" s="12">
        <v>30.4</v>
      </c>
      <c r="J106" s="7">
        <v>88.9</v>
      </c>
      <c r="K106" s="10"/>
      <c r="L106" s="5"/>
      <c r="M106" s="5"/>
      <c r="N106" s="11" t="str">
        <f>IF(ISERROR(FIND("AFL",#REF!)),"",VALUE(MID(#REF!,FIND("AFL",#REF!)+3,1)))</f>
        <v/>
      </c>
      <c r="O106" s="6"/>
      <c r="P106" s="6"/>
      <c r="Q106" s="6"/>
      <c r="R106" s="5" t="str">
        <f>IF(ISERROR(FIND("BFL",#REF!)),"",VALUE(MID(#REF!,FIND("BFL",#REF!)+3,1)))</f>
        <v/>
      </c>
      <c r="S106" s="10"/>
      <c r="T106" s="5"/>
      <c r="U106" s="5"/>
      <c r="V106" s="9" t="str">
        <f>IF(ISERROR(FIND("CFL",#REF!)),"",VALUE(MID(#REF!,FIND("CFL",#REF!)+3,1)))</f>
        <v/>
      </c>
      <c r="W106" s="5"/>
      <c r="X106" s="5"/>
      <c r="Y106" s="5"/>
      <c r="Z106" s="5" t="str">
        <f>IF(ISERROR(FIND("DFL",#REF!)),"",VALUE(MID(#REF!,FIND("DFL",#REF!)+3,1)))</f>
        <v/>
      </c>
      <c r="AA106" s="10"/>
      <c r="AB106" s="5"/>
      <c r="AC106" s="5"/>
      <c r="AD106" s="9" t="str">
        <f>IF(ISERROR(FIND("GA",#REF!)),"",VALUE(MID(#REF!,FIND("GA",#REF!)+2,1)))</f>
        <v/>
      </c>
      <c r="AE106" s="5" t="s">
        <v>56</v>
      </c>
      <c r="AF106" s="5">
        <v>964</v>
      </c>
      <c r="AG106" s="5">
        <v>104</v>
      </c>
      <c r="AH106" s="5">
        <v>2</v>
      </c>
      <c r="AI106" s="10" t="s">
        <v>54</v>
      </c>
      <c r="AJ106" s="5">
        <v>977</v>
      </c>
      <c r="AK106" s="5">
        <v>104</v>
      </c>
      <c r="AL106" s="9">
        <v>2</v>
      </c>
      <c r="AO106" s="3"/>
    </row>
    <row r="107" spans="1:41" x14ac:dyDescent="0.3">
      <c r="A107" s="26" t="s">
        <v>95</v>
      </c>
      <c r="B107" s="23" t="s">
        <v>94</v>
      </c>
      <c r="C107" s="25">
        <v>9</v>
      </c>
      <c r="D107" s="24" t="s">
        <v>98</v>
      </c>
      <c r="E107" s="23" t="s">
        <v>92</v>
      </c>
      <c r="F107" s="10" t="s">
        <v>56</v>
      </c>
      <c r="G107" s="10" t="s">
        <v>54</v>
      </c>
      <c r="H107" s="5">
        <v>1</v>
      </c>
      <c r="I107" s="12">
        <v>25.3</v>
      </c>
      <c r="J107" s="7">
        <v>81.099999999999994</v>
      </c>
      <c r="K107" s="10"/>
      <c r="L107" s="5"/>
      <c r="M107" s="5"/>
      <c r="N107" s="11" t="str">
        <f>IF(ISERROR(FIND("AFL",#REF!)),"",VALUE(MID(#REF!,FIND("AFL",#REF!)+3,1)))</f>
        <v/>
      </c>
      <c r="O107" s="6" t="s">
        <v>56</v>
      </c>
      <c r="P107" s="6">
        <v>987</v>
      </c>
      <c r="Q107" s="6">
        <v>81</v>
      </c>
      <c r="R107" s="5">
        <v>1</v>
      </c>
      <c r="S107" s="10" t="s">
        <v>96</v>
      </c>
      <c r="T107" s="5">
        <v>985</v>
      </c>
      <c r="U107" s="5">
        <v>75</v>
      </c>
      <c r="V107" s="9">
        <v>1</v>
      </c>
      <c r="W107" s="5"/>
      <c r="X107" s="5"/>
      <c r="Y107" s="5"/>
      <c r="Z107" s="5" t="str">
        <f>IF(ISERROR(FIND("DFL",#REF!)),"",VALUE(MID(#REF!,FIND("DFL",#REF!)+3,1)))</f>
        <v/>
      </c>
      <c r="AA107" s="10"/>
      <c r="AB107" s="5"/>
      <c r="AC107" s="5"/>
      <c r="AD107" s="9" t="str">
        <f>IF(ISERROR(FIND("GA",#REF!)),"",VALUE(MID(#REF!,FIND("GA",#REF!)+2,1)))</f>
        <v/>
      </c>
      <c r="AE107" s="5"/>
      <c r="AF107" s="5"/>
      <c r="AG107" s="5"/>
      <c r="AH107" s="5" t="str">
        <f>IF(ISERROR(FIND("MS",#REF!)),"",VALUE(MID(#REF!,FIND("MS",#REF!)+2,1)))</f>
        <v/>
      </c>
      <c r="AI107" s="10"/>
      <c r="AJ107" s="5"/>
      <c r="AK107" s="5"/>
      <c r="AL107" s="9"/>
      <c r="AO107" s="3"/>
    </row>
    <row r="108" spans="1:41" x14ac:dyDescent="0.3">
      <c r="A108" s="26" t="s">
        <v>90</v>
      </c>
      <c r="B108" s="23" t="s">
        <v>89</v>
      </c>
      <c r="C108" s="25">
        <v>3</v>
      </c>
      <c r="D108" s="24" t="s">
        <v>91</v>
      </c>
      <c r="E108" s="23" t="s">
        <v>88</v>
      </c>
      <c r="F108" s="10" t="s">
        <v>56</v>
      </c>
      <c r="G108" s="10" t="s">
        <v>54</v>
      </c>
      <c r="H108" s="5">
        <v>4</v>
      </c>
      <c r="I108" s="12">
        <v>26.6</v>
      </c>
      <c r="J108" s="7">
        <v>82.2</v>
      </c>
      <c r="K108" s="10"/>
      <c r="L108" s="5"/>
      <c r="M108" s="5"/>
      <c r="N108" s="11" t="str">
        <f>IF(ISERROR(FIND("AFL",#REF!)),"",VALUE(MID(#REF!,FIND("AFL",#REF!)+3,1)))</f>
        <v/>
      </c>
      <c r="O108" s="6" t="s">
        <v>56</v>
      </c>
      <c r="P108" s="6">
        <v>941</v>
      </c>
      <c r="Q108" s="6">
        <v>150</v>
      </c>
      <c r="R108" s="5">
        <v>4</v>
      </c>
      <c r="S108" s="10"/>
      <c r="T108" s="5"/>
      <c r="U108" s="5"/>
      <c r="V108" s="9" t="str">
        <f>IF(ISERROR(FIND("CFL",#REF!)),"",VALUE(MID(#REF!,FIND("CFL",#REF!)+3,1)))</f>
        <v/>
      </c>
      <c r="W108" s="5" t="s">
        <v>55</v>
      </c>
      <c r="X108" s="5">
        <v>988</v>
      </c>
      <c r="Y108" s="5">
        <v>86</v>
      </c>
      <c r="Z108" s="5">
        <v>1</v>
      </c>
      <c r="AA108" s="10"/>
      <c r="AB108" s="5"/>
      <c r="AC108" s="5"/>
      <c r="AD108" s="9" t="str">
        <f>IF(ISERROR(FIND("GA",#REF!)),"",VALUE(MID(#REF!,FIND("GA",#REF!)+2,1)))</f>
        <v/>
      </c>
      <c r="AE108" s="5"/>
      <c r="AF108" s="5"/>
      <c r="AG108" s="5"/>
      <c r="AH108" s="5" t="str">
        <f>IF(ISERROR(FIND("MS",#REF!)),"",VALUE(MID(#REF!,FIND("MS",#REF!)+2,1)))</f>
        <v/>
      </c>
      <c r="AI108" s="10"/>
      <c r="AJ108" s="5"/>
      <c r="AK108" s="5"/>
      <c r="AL108" s="9"/>
      <c r="AO108" s="3"/>
    </row>
    <row r="109" spans="1:41" x14ac:dyDescent="0.3">
      <c r="A109" s="26" t="s">
        <v>84</v>
      </c>
      <c r="B109" s="23" t="s">
        <v>87</v>
      </c>
      <c r="C109" s="25">
        <v>6</v>
      </c>
      <c r="D109" s="24" t="s">
        <v>86</v>
      </c>
      <c r="E109" s="23" t="s">
        <v>85</v>
      </c>
      <c r="F109" s="10" t="s">
        <v>56</v>
      </c>
      <c r="G109" s="10" t="s">
        <v>63</v>
      </c>
      <c r="H109" s="5">
        <v>2</v>
      </c>
      <c r="I109" s="12">
        <v>27.2</v>
      </c>
      <c r="J109" s="7">
        <v>80.2</v>
      </c>
      <c r="K109" s="10"/>
      <c r="L109" s="5"/>
      <c r="M109" s="5"/>
      <c r="N109" s="11" t="str">
        <f>IF(ISERROR(FIND("AFL",#REF!)),"",VALUE(MID(#REF!,FIND("AFL",#REF!)+3,1)))</f>
        <v/>
      </c>
      <c r="O109" s="6" t="s">
        <v>55</v>
      </c>
      <c r="P109" s="6"/>
      <c r="Q109" s="6"/>
      <c r="R109" s="5" t="str">
        <f>IF(ISERROR(FIND("BFL",#REF!)),"",VALUE(MID(#REF!,FIND("BFL",#REF!)+3,1)))</f>
        <v/>
      </c>
      <c r="S109" s="10" t="s">
        <v>56</v>
      </c>
      <c r="T109" s="5">
        <v>960</v>
      </c>
      <c r="U109" s="5">
        <v>104</v>
      </c>
      <c r="V109" s="9">
        <v>2</v>
      </c>
      <c r="W109" s="5"/>
      <c r="X109" s="5"/>
      <c r="Y109" s="5"/>
      <c r="Z109" s="5" t="str">
        <f>IF(ISERROR(FIND("DFL",#REF!)),"",VALUE(MID(#REF!,FIND("DFL",#REF!)+3,1)))</f>
        <v/>
      </c>
      <c r="AA109" s="10"/>
      <c r="AB109" s="5"/>
      <c r="AC109" s="5"/>
      <c r="AD109" s="9" t="str">
        <f>IF(ISERROR(FIND("GA",#REF!)),"",VALUE(MID(#REF!,FIND("GA",#REF!)+2,1)))</f>
        <v/>
      </c>
      <c r="AE109" s="5"/>
      <c r="AF109" s="5"/>
      <c r="AG109" s="5"/>
      <c r="AH109" s="5" t="str">
        <f>IF(ISERROR(FIND("MS",#REF!)),"",VALUE(MID(#REF!,FIND("MS",#REF!)+2,1)))</f>
        <v/>
      </c>
      <c r="AI109" s="10"/>
      <c r="AJ109" s="5"/>
      <c r="AK109" s="5"/>
      <c r="AL109" s="9"/>
      <c r="AO109" s="3"/>
    </row>
    <row r="110" spans="1:41" x14ac:dyDescent="0.3">
      <c r="A110" s="26" t="s">
        <v>80</v>
      </c>
      <c r="B110" s="23" t="s">
        <v>83</v>
      </c>
      <c r="C110" s="25">
        <v>9</v>
      </c>
      <c r="D110" s="24" t="s">
        <v>82</v>
      </c>
      <c r="E110" s="23" t="s">
        <v>81</v>
      </c>
      <c r="F110" s="10" t="s">
        <v>209</v>
      </c>
      <c r="G110" s="10" t="s">
        <v>238</v>
      </c>
      <c r="H110" s="5">
        <v>3</v>
      </c>
      <c r="I110" s="12">
        <v>30.2</v>
      </c>
      <c r="J110" s="7">
        <v>87.9</v>
      </c>
      <c r="K110" s="10"/>
      <c r="L110" s="5"/>
      <c r="M110" s="5"/>
      <c r="N110" s="11"/>
      <c r="O110" s="6"/>
      <c r="P110" s="6"/>
      <c r="Q110" s="6"/>
      <c r="R110" s="5" t="str">
        <f>IF(ISERROR(FIND("BFL",#REF!)),"",VALUE(MID(#REF!,FIND("BFL",#REF!)+3,1)))</f>
        <v/>
      </c>
      <c r="S110" s="10"/>
      <c r="T110" s="5"/>
      <c r="U110" s="5"/>
      <c r="V110" s="9" t="str">
        <f>IF(ISERROR(FIND("CFL",#REF!)),"",VALUE(MID(#REF!,FIND("CFL",#REF!)+3,1)))</f>
        <v/>
      </c>
      <c r="W110" s="5"/>
      <c r="X110" s="5"/>
      <c r="Y110" s="5"/>
      <c r="Z110" s="5" t="str">
        <f>IF(ISERROR(FIND("DFL",#REF!)),"",VALUE(MID(#REF!,FIND("DFL",#REF!)+3,1)))</f>
        <v/>
      </c>
      <c r="AA110" s="10"/>
      <c r="AB110" s="5"/>
      <c r="AC110" s="5"/>
      <c r="AD110" s="9" t="str">
        <f>IF(ISERROR(FIND("GA",#REF!)),"",VALUE(MID(#REF!,FIND("GA",#REF!)+2,1)))</f>
        <v/>
      </c>
      <c r="AE110" s="5" t="s">
        <v>56</v>
      </c>
      <c r="AF110" s="5">
        <v>946</v>
      </c>
      <c r="AG110" s="5">
        <v>121</v>
      </c>
      <c r="AH110" s="5">
        <v>3</v>
      </c>
      <c r="AI110" s="10"/>
      <c r="AJ110" s="5"/>
      <c r="AK110" s="5"/>
      <c r="AL110" s="9"/>
      <c r="AO110" s="3"/>
    </row>
    <row r="111" spans="1:41" x14ac:dyDescent="0.3">
      <c r="A111" s="26" t="s">
        <v>80</v>
      </c>
      <c r="B111" s="23" t="s">
        <v>83</v>
      </c>
      <c r="C111" s="25">
        <v>9</v>
      </c>
      <c r="D111" s="24" t="s">
        <v>82</v>
      </c>
      <c r="E111" s="23" t="s">
        <v>81</v>
      </c>
      <c r="F111" s="10" t="s">
        <v>62</v>
      </c>
      <c r="G111" s="10" t="s">
        <v>71</v>
      </c>
      <c r="H111" s="5">
        <v>3</v>
      </c>
      <c r="I111" s="12">
        <v>30.2</v>
      </c>
      <c r="J111" s="7">
        <v>87.9</v>
      </c>
      <c r="K111" s="10" t="s">
        <v>62</v>
      </c>
      <c r="L111" s="5"/>
      <c r="M111" s="5"/>
      <c r="N111" s="11">
        <v>3</v>
      </c>
      <c r="O111" s="6"/>
      <c r="P111" s="6"/>
      <c r="Q111" s="6"/>
      <c r="R111" s="5" t="str">
        <f>IF(ISERROR(FIND("BFL",#REF!)),"",VALUE(MID(#REF!,FIND("BFL",#REF!)+3,1)))</f>
        <v/>
      </c>
      <c r="S111" s="10"/>
      <c r="T111" s="5"/>
      <c r="U111" s="5"/>
      <c r="V111" s="9" t="str">
        <f>IF(ISERROR(FIND("CFL",#REF!)),"",VALUE(MID(#REF!,FIND("CFL",#REF!)+3,1)))</f>
        <v/>
      </c>
      <c r="W111" s="5"/>
      <c r="X111" s="5"/>
      <c r="Y111" s="5"/>
      <c r="Z111" s="5" t="str">
        <f>IF(ISERROR(FIND("DFL",#REF!)),"",VALUE(MID(#REF!,FIND("DFL",#REF!)+3,1)))</f>
        <v/>
      </c>
      <c r="AA111" s="10"/>
      <c r="AB111" s="5"/>
      <c r="AC111" s="5"/>
      <c r="AD111" s="9" t="str">
        <f>IF(ISERROR(FIND("GA",#REF!)),"",VALUE(MID(#REF!,FIND("GA",#REF!)+2,1)))</f>
        <v/>
      </c>
      <c r="AE111" s="5"/>
      <c r="AF111" s="5"/>
      <c r="AG111" s="5"/>
      <c r="AH111" s="5"/>
      <c r="AI111" s="10" t="s">
        <v>71</v>
      </c>
      <c r="AJ111" s="5">
        <v>946</v>
      </c>
      <c r="AK111" s="5">
        <v>121</v>
      </c>
      <c r="AL111" s="9">
        <v>3</v>
      </c>
      <c r="AO111" s="3"/>
    </row>
    <row r="112" spans="1:41" x14ac:dyDescent="0.3">
      <c r="A112" s="26" t="s">
        <v>76</v>
      </c>
      <c r="B112" s="23" t="s">
        <v>79</v>
      </c>
      <c r="C112" s="25">
        <v>10</v>
      </c>
      <c r="D112" s="24" t="s">
        <v>78</v>
      </c>
      <c r="E112" s="23" t="s">
        <v>77</v>
      </c>
      <c r="F112" s="10" t="s">
        <v>56</v>
      </c>
      <c r="G112" s="10" t="s">
        <v>63</v>
      </c>
      <c r="H112" s="5">
        <v>3</v>
      </c>
      <c r="I112" s="12">
        <v>27.2</v>
      </c>
      <c r="J112" s="7">
        <v>80.2</v>
      </c>
      <c r="K112" s="10"/>
      <c r="L112" s="5"/>
      <c r="M112" s="5"/>
      <c r="N112" s="11"/>
      <c r="O112" s="6"/>
      <c r="P112" s="6"/>
      <c r="Q112" s="6"/>
      <c r="R112" s="5"/>
      <c r="S112" s="10" t="s">
        <v>56</v>
      </c>
      <c r="T112" s="5">
        <v>950</v>
      </c>
      <c r="U112" s="5">
        <v>121</v>
      </c>
      <c r="V112" s="9">
        <v>3</v>
      </c>
      <c r="W112" s="5"/>
      <c r="X112" s="5"/>
      <c r="Y112" s="5"/>
      <c r="Z112" s="5" t="str">
        <f>IF(ISERROR(FIND("DFL",#REF!)),"",VALUE(MID(#REF!,FIND("DFL",#REF!)+3,1)))</f>
        <v/>
      </c>
      <c r="AA112" s="10"/>
      <c r="AB112" s="5"/>
      <c r="AC112" s="5"/>
      <c r="AD112" s="9" t="str">
        <f>IF(ISERROR(FIND("GA",#REF!)),"",VALUE(MID(#REF!,FIND("GA",#REF!)+2,1)))</f>
        <v/>
      </c>
      <c r="AE112" s="5"/>
      <c r="AF112" s="5"/>
      <c r="AG112" s="5"/>
      <c r="AH112" s="5" t="str">
        <f>IF(ISERROR(FIND("MS",#REF!)),"",VALUE(MID(#REF!,FIND("MS",#REF!)+2,1)))</f>
        <v/>
      </c>
      <c r="AI112" s="10"/>
      <c r="AJ112" s="5"/>
      <c r="AK112" s="5"/>
      <c r="AL112" s="9"/>
      <c r="AO112" s="3"/>
    </row>
    <row r="113" spans="1:41" x14ac:dyDescent="0.3">
      <c r="A113" s="26" t="s">
        <v>72</v>
      </c>
      <c r="B113" s="23" t="s">
        <v>75</v>
      </c>
      <c r="C113" s="25">
        <v>4</v>
      </c>
      <c r="D113" s="24" t="s">
        <v>74</v>
      </c>
      <c r="E113" s="23" t="s">
        <v>73</v>
      </c>
      <c r="F113" s="10" t="s">
        <v>56</v>
      </c>
      <c r="G113" s="10" t="s">
        <v>71</v>
      </c>
      <c r="H113" s="5">
        <v>3</v>
      </c>
      <c r="I113" s="12">
        <v>30.4</v>
      </c>
      <c r="J113" s="7">
        <v>87.1</v>
      </c>
      <c r="K113" s="10" t="s">
        <v>56</v>
      </c>
      <c r="L113" s="5">
        <v>946</v>
      </c>
      <c r="M113" s="5">
        <v>121</v>
      </c>
      <c r="N113" s="11">
        <v>3</v>
      </c>
      <c r="O113" s="6"/>
      <c r="P113" s="6"/>
      <c r="Q113" s="6"/>
      <c r="R113" s="5" t="str">
        <f>IF(ISERROR(FIND("BFL",#REF!)),"",VALUE(MID(#REF!,FIND("BFL",#REF!)+3,1)))</f>
        <v/>
      </c>
      <c r="S113" s="10"/>
      <c r="T113" s="5"/>
      <c r="U113" s="5"/>
      <c r="V113" s="9" t="str">
        <f>IF(ISERROR(FIND("CFL",#REF!)),"",VALUE(MID(#REF!,FIND("CFL",#REF!)+3,1)))</f>
        <v/>
      </c>
      <c r="W113" s="5"/>
      <c r="X113" s="5"/>
      <c r="Y113" s="5"/>
      <c r="Z113" s="5" t="str">
        <f>IF(ISERROR(FIND("DFL",#REF!)),"",VALUE(MID(#REF!,FIND("DFL",#REF!)+3,1)))</f>
        <v/>
      </c>
      <c r="AA113" s="10"/>
      <c r="AB113" s="5"/>
      <c r="AC113" s="5"/>
      <c r="AD113" s="9" t="str">
        <f>IF(ISERROR(FIND("GA",#REF!)),"",VALUE(MID(#REF!,FIND("GA",#REF!)+2,1)))</f>
        <v/>
      </c>
      <c r="AE113" s="5"/>
      <c r="AF113" s="5"/>
      <c r="AG113" s="5"/>
      <c r="AH113" s="5" t="str">
        <f>IF(ISERROR(FIND("MS",#REF!)),"",VALUE(MID(#REF!,FIND("MS",#REF!)+2,1)))</f>
        <v/>
      </c>
      <c r="AI113" s="10"/>
      <c r="AJ113" s="5"/>
      <c r="AK113" s="5"/>
      <c r="AL113" s="9"/>
      <c r="AO113" s="3"/>
    </row>
    <row r="114" spans="1:41" x14ac:dyDescent="0.3">
      <c r="A114" s="26" t="s">
        <v>64</v>
      </c>
      <c r="B114" s="23" t="s">
        <v>70</v>
      </c>
      <c r="C114" s="25">
        <v>11</v>
      </c>
      <c r="D114" s="24" t="s">
        <v>69</v>
      </c>
      <c r="E114" s="23" t="s">
        <v>396</v>
      </c>
      <c r="F114" s="10" t="s">
        <v>56</v>
      </c>
      <c r="G114" s="10" t="s">
        <v>63</v>
      </c>
      <c r="H114" s="5">
        <v>1</v>
      </c>
      <c r="I114" s="12">
        <v>26</v>
      </c>
      <c r="J114" s="7">
        <v>80.099999999999994</v>
      </c>
      <c r="K114" s="10"/>
      <c r="L114" s="5"/>
      <c r="M114" s="5"/>
      <c r="N114" s="11" t="str">
        <f>IF(ISERROR(FIND("AFL",#REF!)),"",VALUE(MID(#REF!,FIND("AFL",#REF!)+3,1)))</f>
        <v/>
      </c>
      <c r="O114" s="6" t="s">
        <v>55</v>
      </c>
      <c r="P114" s="6">
        <v>987</v>
      </c>
      <c r="Q114" s="6">
        <v>75</v>
      </c>
      <c r="R114" s="5">
        <v>1</v>
      </c>
      <c r="S114" s="10" t="s">
        <v>56</v>
      </c>
      <c r="T114" s="5">
        <v>984</v>
      </c>
      <c r="U114" s="5">
        <v>81</v>
      </c>
      <c r="V114" s="9">
        <v>1</v>
      </c>
      <c r="W114" s="5"/>
      <c r="X114" s="5"/>
      <c r="Y114" s="5"/>
      <c r="Z114" s="5" t="str">
        <f>IF(ISERROR(FIND("DFL",#REF!)),"",VALUE(MID(#REF!,FIND("DFL",#REF!)+3,1)))</f>
        <v/>
      </c>
      <c r="AA114" s="10"/>
      <c r="AB114" s="5"/>
      <c r="AC114" s="5"/>
      <c r="AD114" s="9" t="str">
        <f>IF(ISERROR(FIND("GA",#REF!)),"",VALUE(MID(#REF!,FIND("GA",#REF!)+2,1)))</f>
        <v/>
      </c>
      <c r="AE114" s="5"/>
      <c r="AF114" s="5"/>
      <c r="AG114" s="5"/>
      <c r="AH114" s="5"/>
      <c r="AI114" s="10"/>
      <c r="AJ114" s="5"/>
      <c r="AK114" s="5"/>
      <c r="AL114" s="9"/>
      <c r="AO114" s="3"/>
    </row>
    <row r="115" spans="1:41" x14ac:dyDescent="0.3">
      <c r="A115" s="26" t="s">
        <v>64</v>
      </c>
      <c r="B115" s="23" t="s">
        <v>67</v>
      </c>
      <c r="C115" s="25">
        <v>11</v>
      </c>
      <c r="D115" s="24" t="s">
        <v>66</v>
      </c>
      <c r="E115" s="23" t="s">
        <v>65</v>
      </c>
      <c r="F115" s="10" t="s">
        <v>209</v>
      </c>
      <c r="G115" s="10" t="s">
        <v>238</v>
      </c>
      <c r="H115" s="5">
        <v>3</v>
      </c>
      <c r="I115" s="12">
        <v>30.2</v>
      </c>
      <c r="J115" s="7">
        <v>89.6</v>
      </c>
      <c r="K115" s="10"/>
      <c r="L115" s="5"/>
      <c r="M115" s="5"/>
      <c r="N115" s="11" t="str">
        <f>IF(ISERROR(FIND("AFL",#REF!)),"",VALUE(MID(#REF!,FIND("AFL",#REF!)+3,1)))</f>
        <v/>
      </c>
      <c r="O115" s="6"/>
      <c r="P115" s="6"/>
      <c r="Q115" s="6"/>
      <c r="R115" s="5"/>
      <c r="S115" s="10"/>
      <c r="T115" s="5"/>
      <c r="U115" s="5"/>
      <c r="V115" s="9"/>
      <c r="W115" s="5"/>
      <c r="X115" s="5"/>
      <c r="Y115" s="5"/>
      <c r="Z115" s="5" t="str">
        <f>IF(ISERROR(FIND("DFL",#REF!)),"",VALUE(MID(#REF!,FIND("DFL",#REF!)+3,1)))</f>
        <v/>
      </c>
      <c r="AA115" s="10"/>
      <c r="AB115" s="5"/>
      <c r="AC115" s="5"/>
      <c r="AD115" s="9" t="str">
        <f>IF(ISERROR(FIND("GA",#REF!)),"",VALUE(MID(#REF!,FIND("GA",#REF!)+2,1)))</f>
        <v/>
      </c>
      <c r="AE115" s="5" t="s">
        <v>56</v>
      </c>
      <c r="AF115" s="5">
        <v>928</v>
      </c>
      <c r="AG115" s="5">
        <v>121</v>
      </c>
      <c r="AH115" s="5">
        <v>3</v>
      </c>
      <c r="AI115" s="10"/>
      <c r="AJ115" s="5"/>
      <c r="AK115" s="5"/>
      <c r="AL115" s="9"/>
      <c r="AO115" s="3"/>
    </row>
    <row r="116" spans="1:41" x14ac:dyDescent="0.3">
      <c r="A116" s="26" t="s">
        <v>57</v>
      </c>
      <c r="B116" s="23" t="s">
        <v>61</v>
      </c>
      <c r="C116" s="25">
        <v>21</v>
      </c>
      <c r="D116" s="24" t="s">
        <v>60</v>
      </c>
      <c r="E116" s="23" t="s">
        <v>59</v>
      </c>
      <c r="F116" s="10" t="s">
        <v>56</v>
      </c>
      <c r="G116" s="10" t="s">
        <v>54</v>
      </c>
      <c r="H116" s="5">
        <v>3</v>
      </c>
      <c r="I116" s="12">
        <v>25.9</v>
      </c>
      <c r="J116" s="7">
        <v>81.7</v>
      </c>
      <c r="K116" s="10"/>
      <c r="L116" s="5"/>
      <c r="M116" s="5"/>
      <c r="N116" s="11" t="str">
        <f>IF(ISERROR(FIND("AFL",F120)),"",VALUE(MID(F120,FIND("AFL",F120)+3,1)))</f>
        <v/>
      </c>
      <c r="O116" s="6" t="s">
        <v>56</v>
      </c>
      <c r="P116" s="6">
        <v>950</v>
      </c>
      <c r="Q116" s="6">
        <v>127</v>
      </c>
      <c r="R116" s="5">
        <v>3</v>
      </c>
      <c r="S116" s="10" t="s">
        <v>55</v>
      </c>
      <c r="T116" s="5">
        <v>952</v>
      </c>
      <c r="U116" s="5">
        <v>115</v>
      </c>
      <c r="V116" s="9">
        <v>2</v>
      </c>
      <c r="W116" s="5"/>
      <c r="X116" s="5"/>
      <c r="Y116" s="5"/>
      <c r="Z116" s="5" t="str">
        <f>IF(ISERROR(FIND("DFL",F120)),"",VALUE(MID(F120,FIND("DFL",F120)+3,1)))</f>
        <v/>
      </c>
      <c r="AA116" s="10"/>
      <c r="AB116" s="5"/>
      <c r="AC116" s="5"/>
      <c r="AD116" s="9" t="str">
        <f>IF(ISERROR(FIND("GA",F120)),"",VALUE(MID(F120,FIND("GA",F120)+2,1)))</f>
        <v/>
      </c>
      <c r="AE116" s="5"/>
      <c r="AF116" s="5"/>
      <c r="AG116" s="5"/>
      <c r="AH116" s="5" t="str">
        <f>IF(ISERROR(FIND("MS",F120)),"",VALUE(MID(F120,FIND("MS",F120)+2,1)))</f>
        <v/>
      </c>
      <c r="AI116" s="10"/>
      <c r="AJ116" s="5"/>
      <c r="AK116" s="5"/>
      <c r="AL116" s="9"/>
      <c r="AO116" s="3"/>
    </row>
    <row r="117" spans="1:41" x14ac:dyDescent="0.3">
      <c r="A117" s="26"/>
      <c r="C117" s="25"/>
      <c r="E117" s="54"/>
      <c r="F117" s="5"/>
      <c r="G117" s="7"/>
      <c r="H117" s="5"/>
      <c r="I117" s="7"/>
      <c r="J117" s="7"/>
      <c r="K117" s="5"/>
      <c r="L117" s="5"/>
      <c r="M117" s="5"/>
      <c r="N117" s="6"/>
      <c r="O117" s="6"/>
      <c r="P117" s="6"/>
      <c r="Q117" s="6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O117" s="3"/>
    </row>
    <row r="118" spans="1:41" x14ac:dyDescent="0.3">
      <c r="A118" s="26"/>
      <c r="C118" s="25"/>
      <c r="E118" s="54"/>
      <c r="F118" s="5"/>
      <c r="G118" s="7"/>
      <c r="H118" s="5"/>
      <c r="I118" s="7"/>
      <c r="J118" s="7"/>
      <c r="K118" s="5"/>
      <c r="L118" s="5"/>
      <c r="M118" s="5"/>
      <c r="N118" s="6"/>
      <c r="O118" s="6"/>
      <c r="P118" s="6"/>
      <c r="Q118" s="6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O118" s="3"/>
    </row>
    <row r="119" spans="1:41" x14ac:dyDescent="0.3">
      <c r="B119" s="23" t="s">
        <v>53</v>
      </c>
      <c r="C119" s="4"/>
      <c r="AO119" s="3"/>
    </row>
    <row r="120" spans="1:41" x14ac:dyDescent="0.3">
      <c r="C120" s="4"/>
      <c r="AO120" s="3"/>
    </row>
    <row r="121" spans="1:41" x14ac:dyDescent="0.3">
      <c r="B121" s="23" t="s">
        <v>52</v>
      </c>
      <c r="C121" s="4"/>
      <c r="AO121" s="3"/>
    </row>
    <row r="122" spans="1:41" x14ac:dyDescent="0.3">
      <c r="B122" s="23" t="s">
        <v>51</v>
      </c>
      <c r="C122" s="4"/>
      <c r="AO122" s="3"/>
    </row>
    <row r="123" spans="1:41" x14ac:dyDescent="0.3">
      <c r="B123" s="23" t="s">
        <v>50</v>
      </c>
      <c r="C123" s="4"/>
      <c r="AO123" s="3"/>
    </row>
    <row r="124" spans="1:41" x14ac:dyDescent="0.3">
      <c r="C124" s="4"/>
      <c r="AO124" s="3"/>
    </row>
    <row r="125" spans="1:41" x14ac:dyDescent="0.3">
      <c r="B125" s="23" t="s">
        <v>49</v>
      </c>
      <c r="C125" s="4"/>
      <c r="AO125" s="3"/>
    </row>
    <row r="126" spans="1:41" x14ac:dyDescent="0.3">
      <c r="B126" s="23" t="s">
        <v>48</v>
      </c>
      <c r="C126" s="4"/>
      <c r="AO126" s="3"/>
    </row>
    <row r="127" spans="1:41" x14ac:dyDescent="0.3">
      <c r="A127" s="3"/>
      <c r="C127" s="4"/>
      <c r="D127" s="3"/>
      <c r="E127" s="3"/>
      <c r="Q127" s="3"/>
      <c r="AO127" s="3"/>
    </row>
    <row r="128" spans="1:41" x14ac:dyDescent="0.3">
      <c r="A128" s="3"/>
      <c r="B128" s="23" t="s">
        <v>47</v>
      </c>
      <c r="C128" s="4"/>
      <c r="D128" s="3"/>
      <c r="E128" s="3"/>
      <c r="Q128" s="3"/>
      <c r="AO128" s="3"/>
    </row>
    <row r="129" spans="1:41" x14ac:dyDescent="0.3">
      <c r="A129" s="3"/>
      <c r="B129" s="23" t="s">
        <v>46</v>
      </c>
      <c r="C129" s="4"/>
      <c r="D129" s="3"/>
      <c r="E129" s="3"/>
      <c r="Q129" s="3"/>
      <c r="AO129" s="3"/>
    </row>
    <row r="130" spans="1:41" x14ac:dyDescent="0.3">
      <c r="A130" s="3"/>
      <c r="C130" s="4"/>
      <c r="D130" s="3"/>
      <c r="E130" s="3"/>
      <c r="Q130" s="3"/>
      <c r="AO130" s="3"/>
    </row>
    <row r="131" spans="1:41" x14ac:dyDescent="0.3">
      <c r="A131" s="3"/>
      <c r="B131" s="23" t="s">
        <v>45</v>
      </c>
      <c r="C131" s="4"/>
      <c r="D131" s="3"/>
      <c r="E131" s="3"/>
      <c r="Q131" s="3"/>
      <c r="AO131" s="3"/>
    </row>
    <row r="132" spans="1:41" x14ac:dyDescent="0.3">
      <c r="A132" s="3"/>
      <c r="B132" s="23" t="s">
        <v>44</v>
      </c>
      <c r="C132" s="2"/>
      <c r="D132" s="3"/>
      <c r="E132" s="3"/>
      <c r="Q132" s="3"/>
      <c r="AO132" s="3"/>
    </row>
    <row r="133" spans="1:41" x14ac:dyDescent="0.3">
      <c r="A133" s="3"/>
      <c r="C133" s="2"/>
      <c r="D133" s="3"/>
      <c r="E133" s="3"/>
      <c r="Q133" s="3"/>
      <c r="AO133" s="3"/>
    </row>
    <row r="134" spans="1:41" x14ac:dyDescent="0.3">
      <c r="A134" s="3"/>
      <c r="B134" s="23" t="s">
        <v>43</v>
      </c>
      <c r="C134" s="2"/>
      <c r="D134" s="3"/>
      <c r="E134" s="3"/>
      <c r="Q134" s="3"/>
      <c r="AO134" s="3"/>
    </row>
    <row r="135" spans="1:41" x14ac:dyDescent="0.3">
      <c r="A135" s="3"/>
      <c r="B135" s="23" t="s">
        <v>42</v>
      </c>
      <c r="C135" s="2"/>
      <c r="D135" s="3"/>
      <c r="E135" s="3"/>
      <c r="Q135" s="3"/>
      <c r="AO135" s="3"/>
    </row>
    <row r="136" spans="1:41" x14ac:dyDescent="0.3">
      <c r="A136" s="3"/>
      <c r="C136" s="2"/>
      <c r="D136" s="3"/>
      <c r="E136" s="3"/>
      <c r="Q136" s="3"/>
      <c r="AO136" s="3"/>
    </row>
    <row r="137" spans="1:41" x14ac:dyDescent="0.3">
      <c r="A137" s="3"/>
      <c r="B137" s="23" t="s">
        <v>41</v>
      </c>
      <c r="C137" s="2"/>
      <c r="D137" s="3"/>
      <c r="E137" s="3"/>
      <c r="Q137" s="3"/>
      <c r="AO137" s="3"/>
    </row>
    <row r="138" spans="1:41" x14ac:dyDescent="0.3">
      <c r="A138" s="3"/>
      <c r="B138" s="23" t="s">
        <v>40</v>
      </c>
      <c r="C138" s="2"/>
      <c r="D138" s="3"/>
      <c r="E138" s="3"/>
      <c r="Q138" s="3"/>
      <c r="AO138" s="3"/>
    </row>
    <row r="139" spans="1:41" x14ac:dyDescent="0.3">
      <c r="A139" s="3"/>
      <c r="B139" s="23" t="s">
        <v>39</v>
      </c>
      <c r="C139" s="2"/>
      <c r="D139" s="3"/>
      <c r="E139" s="3"/>
      <c r="Q139" s="3"/>
      <c r="AO139" s="3"/>
    </row>
    <row r="140" spans="1:41" x14ac:dyDescent="0.3">
      <c r="A140" s="3"/>
      <c r="B140" s="23" t="s">
        <v>38</v>
      </c>
      <c r="C140" s="2"/>
      <c r="D140" s="3"/>
      <c r="E140" s="3"/>
      <c r="Q140" s="3"/>
      <c r="AO140" s="3"/>
    </row>
    <row r="141" spans="1:41" x14ac:dyDescent="0.3">
      <c r="A141" s="3"/>
      <c r="C141" s="2"/>
      <c r="D141" s="3"/>
      <c r="E141" s="3"/>
      <c r="Q141" s="3"/>
      <c r="AO141" s="3"/>
    </row>
    <row r="142" spans="1:41" x14ac:dyDescent="0.3">
      <c r="A142" s="3"/>
      <c r="B142" s="23" t="s">
        <v>37</v>
      </c>
      <c r="C142" s="2"/>
      <c r="D142" s="3"/>
      <c r="E142" s="3"/>
      <c r="Q142" s="3"/>
      <c r="AO142" s="3"/>
    </row>
    <row r="143" spans="1:41" x14ac:dyDescent="0.3">
      <c r="A143" s="3"/>
      <c r="B143" s="23" t="s">
        <v>36</v>
      </c>
      <c r="C143" s="2"/>
      <c r="D143" s="3"/>
      <c r="E143" s="3"/>
      <c r="Q143" s="3"/>
      <c r="AO143" s="3"/>
    </row>
    <row r="144" spans="1:41" x14ac:dyDescent="0.3">
      <c r="A144" s="3"/>
      <c r="B144" s="23" t="s">
        <v>35</v>
      </c>
      <c r="C144" s="2"/>
      <c r="D144" s="3"/>
      <c r="E144" s="3"/>
      <c r="Q144" s="3"/>
      <c r="AO144" s="3"/>
    </row>
    <row r="145" spans="1:41" x14ac:dyDescent="0.3">
      <c r="A145" s="3"/>
      <c r="C145" s="2"/>
      <c r="D145" s="3"/>
      <c r="E145" s="3"/>
      <c r="Q145" s="3"/>
      <c r="AO145" s="3"/>
    </row>
    <row r="146" spans="1:41" x14ac:dyDescent="0.3">
      <c r="A146" s="3"/>
      <c r="B146" s="23" t="s">
        <v>34</v>
      </c>
      <c r="C146" s="2"/>
      <c r="D146" s="3"/>
      <c r="E146" s="3"/>
      <c r="Q146" s="3"/>
      <c r="AO146" s="3"/>
    </row>
    <row r="147" spans="1:41" x14ac:dyDescent="0.3">
      <c r="A147" s="3"/>
      <c r="C147" s="2"/>
      <c r="D147" s="3"/>
      <c r="E147" s="3"/>
      <c r="Q147" s="3"/>
      <c r="AO147" s="3"/>
    </row>
    <row r="148" spans="1:41" x14ac:dyDescent="0.3">
      <c r="A148" s="3"/>
      <c r="B148" s="23" t="s">
        <v>33</v>
      </c>
      <c r="C148" s="2"/>
      <c r="D148" s="3"/>
      <c r="E148" s="3"/>
      <c r="Q148" s="3"/>
      <c r="AO148" s="3"/>
    </row>
    <row r="149" spans="1:41" x14ac:dyDescent="0.3">
      <c r="A149" s="3"/>
      <c r="B149" s="23" t="s">
        <v>32</v>
      </c>
      <c r="C149" s="2"/>
      <c r="D149" s="3"/>
      <c r="E149" s="3"/>
      <c r="Q149" s="3"/>
      <c r="AO149" s="3"/>
    </row>
    <row r="150" spans="1:41" x14ac:dyDescent="0.3">
      <c r="A150" s="3"/>
      <c r="B150" s="23" t="s">
        <v>31</v>
      </c>
      <c r="C150" s="2"/>
      <c r="D150" s="3"/>
      <c r="E150" s="3"/>
      <c r="Q150" s="3"/>
      <c r="AO150" s="3"/>
    </row>
    <row r="151" spans="1:41" x14ac:dyDescent="0.3">
      <c r="A151" s="3"/>
      <c r="B151" s="23" t="s">
        <v>30</v>
      </c>
      <c r="C151" s="2"/>
      <c r="D151" s="3"/>
      <c r="E151" s="3"/>
      <c r="Q151" s="3"/>
      <c r="AO151" s="3"/>
    </row>
    <row r="152" spans="1:41" x14ac:dyDescent="0.3">
      <c r="A152" s="3"/>
      <c r="B152" s="23" t="s">
        <v>29</v>
      </c>
      <c r="C152" s="2"/>
      <c r="D152" s="3"/>
      <c r="E152" s="3"/>
      <c r="Q152" s="3"/>
      <c r="AO152" s="3"/>
    </row>
    <row r="153" spans="1:41" x14ac:dyDescent="0.3">
      <c r="A153" s="3"/>
      <c r="B153" s="23" t="s">
        <v>28</v>
      </c>
      <c r="C153" s="2"/>
      <c r="D153" s="3"/>
      <c r="E153" s="3"/>
      <c r="Q153" s="3"/>
      <c r="AO153" s="3"/>
    </row>
    <row r="154" spans="1:41" x14ac:dyDescent="0.3">
      <c r="A154" s="3"/>
      <c r="B154" s="23" t="s">
        <v>27</v>
      </c>
      <c r="C154" s="2"/>
      <c r="D154" s="3"/>
      <c r="E154" s="3"/>
      <c r="Q154" s="3"/>
      <c r="AO154" s="3"/>
    </row>
    <row r="155" spans="1:41" x14ac:dyDescent="0.3">
      <c r="A155" s="3"/>
      <c r="B155" s="23" t="s">
        <v>26</v>
      </c>
      <c r="C155" s="2"/>
      <c r="D155" s="3"/>
      <c r="E155" s="3"/>
      <c r="Q155" s="3"/>
      <c r="AO155" s="3"/>
    </row>
    <row r="156" spans="1:41" x14ac:dyDescent="0.3">
      <c r="A156" s="3"/>
      <c r="B156" s="23" t="s">
        <v>25</v>
      </c>
      <c r="C156" s="2"/>
      <c r="D156" s="3"/>
      <c r="E156" s="3"/>
      <c r="Q156" s="3"/>
      <c r="AO156" s="3"/>
    </row>
    <row r="157" spans="1:41" x14ac:dyDescent="0.3">
      <c r="A157" s="3"/>
      <c r="B157" s="23" t="s">
        <v>24</v>
      </c>
      <c r="C157" s="2"/>
      <c r="D157" s="3"/>
      <c r="E157" s="3"/>
      <c r="Q157" s="3"/>
      <c r="AO157" s="3"/>
    </row>
    <row r="158" spans="1:41" x14ac:dyDescent="0.3">
      <c r="A158" s="3"/>
      <c r="B158" s="23" t="s">
        <v>23</v>
      </c>
      <c r="C158" s="2"/>
      <c r="D158" s="3"/>
      <c r="E158" s="3"/>
      <c r="Q158" s="3"/>
      <c r="AO158" s="3"/>
    </row>
    <row r="159" spans="1:41" x14ac:dyDescent="0.3">
      <c r="A159" s="3"/>
      <c r="B159" s="23" t="s">
        <v>22</v>
      </c>
      <c r="C159" s="2"/>
      <c r="D159" s="3"/>
      <c r="E159" s="3"/>
      <c r="Q159" s="3"/>
      <c r="AO159" s="3"/>
    </row>
    <row r="160" spans="1:41" x14ac:dyDescent="0.3">
      <c r="A160" s="3"/>
      <c r="B160" s="23" t="s">
        <v>21</v>
      </c>
      <c r="C160" s="2"/>
      <c r="D160" s="3"/>
      <c r="E160" s="3"/>
      <c r="Q160" s="3"/>
      <c r="AO160" s="3"/>
    </row>
    <row r="161" spans="1:41" x14ac:dyDescent="0.3">
      <c r="A161" s="3"/>
      <c r="B161" s="23" t="s">
        <v>20</v>
      </c>
      <c r="C161" s="2"/>
      <c r="D161" s="3"/>
      <c r="E161" s="3"/>
      <c r="Q161" s="3"/>
      <c r="AO161" s="3"/>
    </row>
    <row r="162" spans="1:41" x14ac:dyDescent="0.3">
      <c r="A162" s="3"/>
      <c r="B162" s="23" t="s">
        <v>19</v>
      </c>
      <c r="C162" s="2"/>
      <c r="D162" s="3"/>
      <c r="E162" s="3"/>
      <c r="Q162" s="3"/>
      <c r="AO162" s="3"/>
    </row>
    <row r="163" spans="1:41" x14ac:dyDescent="0.3">
      <c r="A163" s="3"/>
      <c r="C163" s="2"/>
      <c r="D163" s="3"/>
      <c r="E163" s="3"/>
      <c r="Q163" s="3"/>
      <c r="AO163" s="3"/>
    </row>
    <row r="164" spans="1:41" x14ac:dyDescent="0.3">
      <c r="A164" s="3"/>
      <c r="B164" s="23" t="s">
        <v>18</v>
      </c>
      <c r="C164" s="2"/>
      <c r="D164" s="3"/>
      <c r="E164" s="3"/>
      <c r="Q164" s="3"/>
      <c r="AO164" s="3"/>
    </row>
    <row r="165" spans="1:41" x14ac:dyDescent="0.3">
      <c r="A165" s="3"/>
      <c r="B165" s="23" t="s">
        <v>17</v>
      </c>
      <c r="C165" s="2"/>
      <c r="D165" s="3"/>
      <c r="E165" s="3"/>
      <c r="Q165" s="3"/>
      <c r="AO165" s="3"/>
    </row>
    <row r="166" spans="1:41" x14ac:dyDescent="0.3">
      <c r="A166" s="3"/>
      <c r="B166" s="23" t="s">
        <v>16</v>
      </c>
      <c r="C166" s="2"/>
      <c r="D166" s="3"/>
      <c r="E166" s="3"/>
      <c r="Q166" s="3"/>
      <c r="AO166" s="3"/>
    </row>
    <row r="167" spans="1:41" x14ac:dyDescent="0.3">
      <c r="A167" s="3"/>
      <c r="B167" s="23" t="s">
        <v>15</v>
      </c>
      <c r="C167" s="2"/>
      <c r="D167" s="3"/>
      <c r="E167" s="3"/>
      <c r="Q167" s="3"/>
      <c r="AO167" s="3"/>
    </row>
    <row r="168" spans="1:41" x14ac:dyDescent="0.3">
      <c r="A168" s="3"/>
      <c r="C168" s="2"/>
      <c r="D168" s="3"/>
      <c r="E168" s="3"/>
      <c r="Q168" s="3"/>
      <c r="AO168" s="3"/>
    </row>
    <row r="169" spans="1:41" x14ac:dyDescent="0.3">
      <c r="A169" s="3"/>
      <c r="B169" s="23" t="s">
        <v>14</v>
      </c>
      <c r="C169" s="2"/>
      <c r="D169" s="3"/>
      <c r="E169" s="3"/>
      <c r="Q169" s="3"/>
      <c r="AO169" s="3"/>
    </row>
    <row r="170" spans="1:41" x14ac:dyDescent="0.3">
      <c r="A170" s="3"/>
      <c r="B170" s="23" t="s">
        <v>13</v>
      </c>
      <c r="C170" s="2"/>
      <c r="D170" s="3"/>
      <c r="E170" s="3"/>
      <c r="Q170" s="3"/>
      <c r="AO170" s="3"/>
    </row>
    <row r="171" spans="1:41" x14ac:dyDescent="0.3">
      <c r="A171" s="3"/>
      <c r="B171" s="23" t="s">
        <v>12</v>
      </c>
      <c r="C171" s="2"/>
      <c r="D171" s="3"/>
      <c r="E171" s="3"/>
      <c r="Q171" s="3"/>
      <c r="AO171" s="3"/>
    </row>
    <row r="172" spans="1:41" x14ac:dyDescent="0.3">
      <c r="A172" s="3"/>
      <c r="B172" s="23" t="s">
        <v>11</v>
      </c>
      <c r="C172" s="2"/>
      <c r="D172" s="3"/>
      <c r="E172" s="3"/>
      <c r="Q172" s="3"/>
      <c r="AO172" s="3"/>
    </row>
    <row r="173" spans="1:41" x14ac:dyDescent="0.3">
      <c r="A173" s="3"/>
      <c r="B173" s="23" t="s">
        <v>10</v>
      </c>
      <c r="C173" s="2"/>
      <c r="D173" s="3"/>
      <c r="E173" s="3"/>
      <c r="Q173" s="3"/>
      <c r="AO173" s="3"/>
    </row>
    <row r="174" spans="1:41" x14ac:dyDescent="0.3">
      <c r="A174" s="3"/>
      <c r="C174" s="2"/>
      <c r="D174" s="3"/>
      <c r="E174" s="3"/>
      <c r="Q174" s="3"/>
      <c r="AO174" s="3"/>
    </row>
    <row r="175" spans="1:41" x14ac:dyDescent="0.3">
      <c r="A175" s="3"/>
      <c r="B175" s="23" t="s">
        <v>9</v>
      </c>
      <c r="C175" s="2"/>
      <c r="D175" s="3"/>
      <c r="E175" s="3"/>
      <c r="Q175" s="3"/>
      <c r="AO175" s="3"/>
    </row>
    <row r="176" spans="1:41" x14ac:dyDescent="0.3">
      <c r="A176" s="3"/>
      <c r="B176" s="23" t="s">
        <v>8</v>
      </c>
      <c r="C176" s="2"/>
      <c r="D176" s="3"/>
      <c r="E176" s="3"/>
      <c r="Q176" s="3"/>
      <c r="AO176" s="3"/>
    </row>
    <row r="177" spans="1:41" x14ac:dyDescent="0.3">
      <c r="A177" s="3"/>
      <c r="B177" s="23" t="s">
        <v>7</v>
      </c>
      <c r="C177" s="2"/>
      <c r="D177" s="3"/>
      <c r="E177" s="3"/>
      <c r="Q177" s="3"/>
      <c r="AO177" s="3"/>
    </row>
    <row r="178" spans="1:41" x14ac:dyDescent="0.3">
      <c r="A178" s="3"/>
      <c r="C178" s="2"/>
      <c r="D178" s="3"/>
      <c r="E178" s="3"/>
      <c r="Q178" s="3"/>
      <c r="AO178" s="3"/>
    </row>
    <row r="179" spans="1:41" x14ac:dyDescent="0.3">
      <c r="A179" s="3"/>
      <c r="B179" s="23" t="s">
        <v>6</v>
      </c>
      <c r="C179" s="2"/>
      <c r="D179" s="3"/>
      <c r="E179" s="3"/>
      <c r="Q179" s="3"/>
      <c r="AO179" s="3"/>
    </row>
    <row r="180" spans="1:41" x14ac:dyDescent="0.3">
      <c r="A180" s="3"/>
      <c r="B180" s="23" t="s">
        <v>5</v>
      </c>
      <c r="C180" s="2"/>
      <c r="D180" s="3"/>
      <c r="E180" s="3"/>
      <c r="Q180" s="3"/>
      <c r="AO180" s="3"/>
    </row>
    <row r="181" spans="1:41" x14ac:dyDescent="0.3">
      <c r="A181" s="3"/>
      <c r="B181" s="23" t="s">
        <v>4</v>
      </c>
      <c r="C181" s="2"/>
      <c r="D181" s="3"/>
      <c r="E181" s="3"/>
      <c r="Q181" s="3"/>
      <c r="AO181" s="3"/>
    </row>
    <row r="182" spans="1:41" x14ac:dyDescent="0.3">
      <c r="A182" s="3"/>
      <c r="C182" s="2"/>
      <c r="D182" s="3"/>
      <c r="E182" s="3"/>
      <c r="Q182" s="3"/>
      <c r="AO182" s="3"/>
    </row>
    <row r="183" spans="1:41" x14ac:dyDescent="0.3">
      <c r="A183" s="3"/>
      <c r="B183" s="23" t="s">
        <v>3</v>
      </c>
      <c r="C183" s="2"/>
      <c r="D183" s="3"/>
      <c r="E183" s="3"/>
      <c r="Q183" s="3"/>
      <c r="AO183" s="3"/>
    </row>
    <row r="184" spans="1:41" x14ac:dyDescent="0.3">
      <c r="A184" s="3"/>
      <c r="B184" s="23" t="s">
        <v>2</v>
      </c>
      <c r="C184" s="2"/>
      <c r="D184" s="3"/>
      <c r="E184" s="3"/>
      <c r="Q184" s="3"/>
      <c r="AO184" s="3"/>
    </row>
    <row r="185" spans="1:41" x14ac:dyDescent="0.3">
      <c r="A185" s="3"/>
      <c r="B185" s="23" t="s">
        <v>1</v>
      </c>
      <c r="C185" s="2"/>
      <c r="D185" s="3"/>
      <c r="E185" s="3"/>
      <c r="Q185" s="3"/>
      <c r="AO185" s="3"/>
    </row>
    <row r="186" spans="1:41" x14ac:dyDescent="0.3">
      <c r="A186" s="3"/>
      <c r="B186" s="23" t="s">
        <v>0</v>
      </c>
      <c r="C186" s="2"/>
      <c r="D186" s="3"/>
      <c r="E186" s="3"/>
      <c r="Q186" s="3"/>
      <c r="AO186" s="3"/>
    </row>
    <row r="187" spans="1:41" x14ac:dyDescent="0.3">
      <c r="A187" s="3"/>
      <c r="C187" s="2"/>
      <c r="D187" s="3"/>
      <c r="E187" s="3"/>
      <c r="Q187" s="3"/>
      <c r="AO187" s="3"/>
    </row>
    <row r="188" spans="1:41" x14ac:dyDescent="0.3">
      <c r="A188" s="3"/>
      <c r="C188" s="2"/>
      <c r="D188" s="3"/>
      <c r="E188" s="3"/>
      <c r="Q188" s="3"/>
      <c r="AO188" s="3"/>
    </row>
    <row r="189" spans="1:41" x14ac:dyDescent="0.3">
      <c r="A189" s="3"/>
      <c r="C189" s="2"/>
      <c r="D189" s="3"/>
      <c r="E189" s="3"/>
      <c r="Q189" s="3"/>
      <c r="AO189" s="3"/>
    </row>
    <row r="190" spans="1:41" x14ac:dyDescent="0.3">
      <c r="A190" s="3"/>
      <c r="C190" s="2"/>
      <c r="D190" s="3"/>
      <c r="E190" s="3"/>
      <c r="Q190" s="3"/>
      <c r="AO190" s="3"/>
    </row>
    <row r="191" spans="1:41" x14ac:dyDescent="0.3">
      <c r="A191" s="3"/>
      <c r="B191" s="3"/>
      <c r="C191" s="2"/>
      <c r="D191" s="3"/>
      <c r="E191" s="3"/>
      <c r="Q191" s="3"/>
      <c r="AO191" s="3"/>
    </row>
    <row r="192" spans="1:41" x14ac:dyDescent="0.3">
      <c r="A192" s="3"/>
      <c r="B192" s="3"/>
      <c r="C192" s="2"/>
      <c r="D192" s="3"/>
      <c r="E192" s="3"/>
      <c r="Q192" s="3"/>
      <c r="AO192" s="3"/>
    </row>
    <row r="193" spans="1:41" x14ac:dyDescent="0.3">
      <c r="A193" s="3"/>
      <c r="B193" s="3"/>
      <c r="C193" s="2"/>
      <c r="D193" s="3"/>
      <c r="E193" s="3"/>
      <c r="Q193" s="3"/>
      <c r="AO193" s="3"/>
    </row>
    <row r="194" spans="1:41" x14ac:dyDescent="0.3">
      <c r="A194" s="3"/>
      <c r="B194" s="3"/>
      <c r="C194" s="2"/>
      <c r="D194" s="3"/>
      <c r="E194" s="3"/>
      <c r="Q194" s="3"/>
      <c r="AO194" s="3"/>
    </row>
    <row r="195" spans="1:41" x14ac:dyDescent="0.3">
      <c r="A195" s="3"/>
      <c r="B195" s="3"/>
      <c r="C195" s="2"/>
      <c r="D195" s="3"/>
      <c r="E195" s="3"/>
      <c r="Q195" s="3"/>
      <c r="AO195" s="3"/>
    </row>
    <row r="196" spans="1:41" x14ac:dyDescent="0.3">
      <c r="A196" s="3"/>
      <c r="B196" s="3"/>
      <c r="C196" s="2"/>
      <c r="D196" s="3"/>
      <c r="E196" s="3"/>
      <c r="Q196" s="3"/>
      <c r="AO196" s="3"/>
    </row>
    <row r="197" spans="1:41" x14ac:dyDescent="0.3">
      <c r="A197" s="3"/>
      <c r="B197" s="3"/>
      <c r="C197" s="2"/>
      <c r="D197" s="3"/>
      <c r="E197" s="3"/>
      <c r="Q197" s="3"/>
      <c r="AO197" s="3"/>
    </row>
    <row r="198" spans="1:41" x14ac:dyDescent="0.3">
      <c r="A198" s="3"/>
      <c r="B198" s="3"/>
      <c r="C198" s="2"/>
      <c r="D198" s="3"/>
      <c r="E198" s="3"/>
      <c r="Q198" s="3"/>
      <c r="AO198" s="3"/>
    </row>
    <row r="199" spans="1:41" x14ac:dyDescent="0.3">
      <c r="A199" s="3"/>
      <c r="B199" s="3"/>
      <c r="C199" s="2"/>
      <c r="D199" s="3"/>
      <c r="E199" s="3"/>
      <c r="Q199" s="3"/>
      <c r="AO199" s="3"/>
    </row>
    <row r="200" spans="1:41" x14ac:dyDescent="0.3">
      <c r="A200" s="3"/>
      <c r="B200" s="3"/>
      <c r="C200" s="2"/>
      <c r="D200" s="3"/>
      <c r="E200" s="3"/>
      <c r="Q200" s="3"/>
      <c r="AO200" s="3"/>
    </row>
    <row r="201" spans="1:41" x14ac:dyDescent="0.3">
      <c r="A201" s="3"/>
      <c r="B201" s="3"/>
      <c r="C201" s="2"/>
      <c r="D201" s="3"/>
      <c r="E201" s="3"/>
      <c r="Q201" s="3"/>
      <c r="AO201" s="3"/>
    </row>
  </sheetData>
  <mergeCells count="8">
    <mergeCell ref="F3:J3"/>
    <mergeCell ref="AE3:AH3"/>
    <mergeCell ref="AI3:AL3"/>
    <mergeCell ref="K3:N3"/>
    <mergeCell ref="O3:R3"/>
    <mergeCell ref="S3:V3"/>
    <mergeCell ref="W3:Z3"/>
    <mergeCell ref="AA3:AD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selection activeCell="E3" sqref="E3"/>
    </sheetView>
  </sheetViews>
  <sheetFormatPr defaultColWidth="11" defaultRowHeight="15.75" x14ac:dyDescent="0.25"/>
  <cols>
    <col min="1" max="1" width="20.5" bestFit="1" customWidth="1"/>
    <col min="2" max="2" width="17.5" bestFit="1" customWidth="1"/>
    <col min="3" max="3" width="8.625" customWidth="1"/>
    <col min="4" max="4" width="13.125" customWidth="1"/>
    <col min="5" max="5" width="32.125" customWidth="1"/>
    <col min="6" max="6" width="13.125" customWidth="1"/>
    <col min="7" max="7" width="9.875" bestFit="1" customWidth="1"/>
    <col min="8" max="8" width="10.125" bestFit="1" customWidth="1"/>
    <col min="9" max="9" width="6.125" bestFit="1" customWidth="1"/>
    <col min="10" max="10" width="6.5" bestFit="1" customWidth="1"/>
    <col min="11" max="11" width="13.125" customWidth="1"/>
    <col min="12" max="12" width="7" customWidth="1"/>
    <col min="13" max="13" width="8" bestFit="1" customWidth="1"/>
    <col min="14" max="14" width="8.125" bestFit="1" customWidth="1"/>
    <col min="15" max="42" width="13.125" customWidth="1"/>
  </cols>
  <sheetData>
    <row r="1" spans="1:51" s="3" customFormat="1" ht="19.5" x14ac:dyDescent="0.3">
      <c r="A1" s="39" t="s">
        <v>380</v>
      </c>
      <c r="B1" s="23"/>
      <c r="C1" s="2"/>
      <c r="D1" s="24"/>
      <c r="E1" s="39"/>
      <c r="F1" s="54"/>
      <c r="G1" s="55"/>
      <c r="H1" s="5"/>
      <c r="I1" s="56"/>
      <c r="K1" s="29"/>
      <c r="N1" s="29"/>
      <c r="P1" s="23"/>
      <c r="Q1" s="2"/>
      <c r="S1" s="29"/>
      <c r="V1" s="29"/>
      <c r="AA1" s="29"/>
      <c r="AD1" s="29"/>
      <c r="AI1" s="29"/>
      <c r="AL1" s="29"/>
      <c r="AO1" s="21"/>
    </row>
    <row r="2" spans="1:51" s="3" customFormat="1" ht="19.5" x14ac:dyDescent="0.3">
      <c r="A2" s="39" t="s">
        <v>381</v>
      </c>
      <c r="B2" s="23"/>
      <c r="C2" s="2"/>
      <c r="D2" s="24"/>
      <c r="E2" s="23"/>
      <c r="F2" s="55"/>
      <c r="G2" s="55"/>
      <c r="H2" s="5"/>
      <c r="I2" s="56"/>
      <c r="K2" s="29"/>
      <c r="N2" s="29"/>
      <c r="P2" s="23"/>
      <c r="Q2" s="2"/>
      <c r="S2" s="29"/>
      <c r="V2" s="29"/>
      <c r="AA2" s="29"/>
      <c r="AD2" s="29"/>
      <c r="AI2" s="29"/>
      <c r="AL2" s="29"/>
      <c r="AO2" s="21"/>
    </row>
    <row r="3" spans="1:51" s="3" customFormat="1" ht="36" customHeight="1" x14ac:dyDescent="0.3">
      <c r="A3" s="84"/>
      <c r="B3" s="23"/>
      <c r="C3" s="37"/>
      <c r="D3" s="24"/>
      <c r="E3" s="81" t="s">
        <v>345</v>
      </c>
      <c r="F3" s="90" t="s">
        <v>344</v>
      </c>
      <c r="G3" s="91"/>
      <c r="H3" s="91"/>
      <c r="I3" s="91"/>
      <c r="J3" s="92"/>
      <c r="K3" s="99" t="s">
        <v>343</v>
      </c>
      <c r="L3" s="100"/>
      <c r="M3" s="100"/>
      <c r="N3" s="101"/>
      <c r="O3" s="102" t="s">
        <v>342</v>
      </c>
      <c r="P3" s="103"/>
      <c r="Q3" s="103"/>
      <c r="R3" s="104"/>
      <c r="S3" s="105" t="s">
        <v>341</v>
      </c>
      <c r="T3" s="106"/>
      <c r="U3" s="106"/>
      <c r="V3" s="107"/>
      <c r="W3" s="108" t="s">
        <v>340</v>
      </c>
      <c r="X3" s="109"/>
      <c r="Y3" s="109"/>
      <c r="Z3" s="110"/>
      <c r="AA3" s="111" t="s">
        <v>339</v>
      </c>
      <c r="AB3" s="112"/>
      <c r="AC3" s="112"/>
      <c r="AD3" s="113"/>
      <c r="AE3" s="93" t="s">
        <v>338</v>
      </c>
      <c r="AF3" s="94"/>
      <c r="AG3" s="94"/>
      <c r="AH3" s="95"/>
      <c r="AI3" s="96" t="s">
        <v>337</v>
      </c>
      <c r="AJ3" s="97"/>
      <c r="AK3" s="97"/>
      <c r="AL3" s="98"/>
      <c r="AM3" s="40"/>
      <c r="AO3" s="21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3" customFormat="1" ht="59.25" thickBot="1" x14ac:dyDescent="0.35">
      <c r="A4" s="41" t="s">
        <v>332</v>
      </c>
      <c r="B4" s="41" t="s">
        <v>336</v>
      </c>
      <c r="C4" s="37" t="s">
        <v>335</v>
      </c>
      <c r="D4" s="41" t="s">
        <v>334</v>
      </c>
      <c r="E4" s="41" t="s">
        <v>333</v>
      </c>
      <c r="F4" s="34" t="s">
        <v>328</v>
      </c>
      <c r="G4" s="34" t="s">
        <v>327</v>
      </c>
      <c r="H4" s="38" t="s">
        <v>331</v>
      </c>
      <c r="I4" s="36" t="s">
        <v>330</v>
      </c>
      <c r="J4" s="35" t="s">
        <v>329</v>
      </c>
      <c r="K4" s="34" t="s">
        <v>328</v>
      </c>
      <c r="L4" s="33" t="s">
        <v>326</v>
      </c>
      <c r="M4" s="33" t="s">
        <v>325</v>
      </c>
      <c r="N4" s="32" t="s">
        <v>324</v>
      </c>
      <c r="O4" s="34" t="s">
        <v>328</v>
      </c>
      <c r="P4" s="33" t="s">
        <v>326</v>
      </c>
      <c r="Q4" s="33" t="s">
        <v>325</v>
      </c>
      <c r="R4" s="32" t="s">
        <v>324</v>
      </c>
      <c r="S4" s="34" t="s">
        <v>328</v>
      </c>
      <c r="T4" s="33" t="s">
        <v>326</v>
      </c>
      <c r="U4" s="33" t="s">
        <v>325</v>
      </c>
      <c r="V4" s="32" t="s">
        <v>324</v>
      </c>
      <c r="W4" s="34" t="s">
        <v>328</v>
      </c>
      <c r="X4" s="33" t="s">
        <v>326</v>
      </c>
      <c r="Y4" s="33" t="s">
        <v>325</v>
      </c>
      <c r="Z4" s="32" t="s">
        <v>324</v>
      </c>
      <c r="AA4" s="34" t="s">
        <v>328</v>
      </c>
      <c r="AB4" s="33" t="s">
        <v>326</v>
      </c>
      <c r="AC4" s="33" t="s">
        <v>325</v>
      </c>
      <c r="AD4" s="32" t="s">
        <v>324</v>
      </c>
      <c r="AE4" s="34" t="s">
        <v>328</v>
      </c>
      <c r="AF4" s="33" t="s">
        <v>326</v>
      </c>
      <c r="AG4" s="33" t="s">
        <v>325</v>
      </c>
      <c r="AH4" s="32" t="s">
        <v>324</v>
      </c>
      <c r="AI4" s="34" t="s">
        <v>327</v>
      </c>
      <c r="AJ4" s="33" t="s">
        <v>326</v>
      </c>
      <c r="AK4" s="33" t="s">
        <v>325</v>
      </c>
      <c r="AL4" s="32" t="s">
        <v>324</v>
      </c>
      <c r="AO4" s="21"/>
    </row>
    <row r="5" spans="1:51" s="3" customFormat="1" ht="19.5" x14ac:dyDescent="0.3">
      <c r="A5" s="26" t="s">
        <v>247</v>
      </c>
      <c r="B5" s="23" t="s">
        <v>246</v>
      </c>
      <c r="C5" s="25">
        <v>4</v>
      </c>
      <c r="D5" s="24" t="s">
        <v>245</v>
      </c>
      <c r="E5" s="23" t="s">
        <v>371</v>
      </c>
      <c r="F5" s="10" t="s">
        <v>209</v>
      </c>
      <c r="G5" s="10" t="s">
        <v>208</v>
      </c>
      <c r="H5" s="5">
        <v>1</v>
      </c>
      <c r="I5" s="31">
        <v>32.5</v>
      </c>
      <c r="J5" s="7">
        <v>80.3</v>
      </c>
      <c r="K5" s="10"/>
      <c r="L5" s="5"/>
      <c r="M5" s="5"/>
      <c r="N5" s="11" t="str">
        <f>IF(ISERROR(FIND("AFL",#REF!)),"",VALUE(MID(#REF!,FIND("AFL",#REF!)+3,1)))</f>
        <v/>
      </c>
      <c r="O5" s="6"/>
      <c r="P5" s="6"/>
      <c r="Q5" s="6"/>
      <c r="R5" s="5" t="str">
        <f>IF(ISERROR(FIND("BFL",#REF!)),"",VALUE(MID(#REF!,FIND("BFL",#REF!)+3,1)))</f>
        <v/>
      </c>
      <c r="S5" s="10"/>
      <c r="T5" s="5"/>
      <c r="U5" s="5"/>
      <c r="V5" s="9"/>
      <c r="W5" s="5"/>
      <c r="X5" s="5"/>
      <c r="Y5" s="5"/>
      <c r="Z5" s="5" t="str">
        <f>IF(ISERROR(FIND("DFL",#REF!)),"",VALUE(MID(#REF!,FIND("DFL",#REF!)+3,1)))</f>
        <v/>
      </c>
      <c r="AA5" s="10" t="s">
        <v>56</v>
      </c>
      <c r="AB5" s="5">
        <v>976</v>
      </c>
      <c r="AC5" s="5">
        <v>86</v>
      </c>
      <c r="AD5" s="9">
        <v>1</v>
      </c>
      <c r="AE5" s="5"/>
      <c r="AF5" s="5"/>
      <c r="AG5" s="5"/>
      <c r="AH5" s="5" t="str">
        <f>IF(ISERROR(FIND("MS",#REF!)),"",VALUE(MID(#REF!,FIND("MS",#REF!)+2,1)))</f>
        <v/>
      </c>
      <c r="AI5" s="10"/>
      <c r="AJ5" s="5"/>
      <c r="AK5" s="5"/>
      <c r="AL5" s="9"/>
    </row>
    <row r="6" spans="1:51" s="3" customFormat="1" ht="19.5" x14ac:dyDescent="0.3">
      <c r="A6" s="76" t="s">
        <v>215</v>
      </c>
      <c r="B6" s="77" t="s">
        <v>214</v>
      </c>
      <c r="C6" s="78">
        <v>3</v>
      </c>
      <c r="D6" s="79" t="s">
        <v>401</v>
      </c>
      <c r="E6" s="77" t="s">
        <v>404</v>
      </c>
      <c r="F6" s="80" t="s">
        <v>402</v>
      </c>
      <c r="G6" s="80" t="s">
        <v>403</v>
      </c>
      <c r="H6" s="19">
        <v>2</v>
      </c>
      <c r="I6" s="88">
        <v>32.1</v>
      </c>
      <c r="J6" s="85">
        <v>80.8</v>
      </c>
      <c r="K6" s="80"/>
      <c r="L6" s="19"/>
      <c r="M6" s="19"/>
      <c r="N6" s="86" t="str">
        <f>IF(ISERROR(FIND("AFL",#REF!)),"",VALUE(MID(#REF!,FIND("AFL",#REF!)+3,1)))</f>
        <v/>
      </c>
      <c r="O6" s="20"/>
      <c r="P6" s="20"/>
      <c r="Q6" s="20"/>
      <c r="R6" s="19" t="str">
        <f>IF(ISERROR(FIND("BFL",#REF!)),"",VALUE(MID(#REF!,FIND("BFL",#REF!)+3,1)))</f>
        <v/>
      </c>
      <c r="S6" s="80"/>
      <c r="T6" s="19"/>
      <c r="U6" s="19"/>
      <c r="V6" s="87" t="str">
        <f>IF(ISERROR(FIND("CFL",#REF!)),"",VALUE(MID(#REF!,FIND("CFL",#REF!)+3,1)))</f>
        <v/>
      </c>
      <c r="W6" s="19"/>
      <c r="X6" s="19"/>
      <c r="Y6" s="19"/>
      <c r="Z6" s="19" t="str">
        <f>IF(ISERROR(FIND("DFL",#REF!)),"",VALUE(MID(#REF!,FIND("DFL",#REF!)+3,1)))</f>
        <v/>
      </c>
      <c r="AA6" s="80" t="s">
        <v>62</v>
      </c>
      <c r="AB6" s="19">
        <v>972</v>
      </c>
      <c r="AC6" s="19">
        <v>98</v>
      </c>
      <c r="AD6" s="87">
        <v>2</v>
      </c>
      <c r="AE6" s="19"/>
      <c r="AF6" s="19"/>
      <c r="AG6" s="19"/>
      <c r="AH6" s="19" t="str">
        <f>IF(ISERROR(FIND("MS",#REF!)),"",VALUE(MID(#REF!,FIND("MS",#REF!)+2,1)))</f>
        <v/>
      </c>
      <c r="AI6" s="80"/>
      <c r="AJ6" s="19"/>
      <c r="AK6" s="19"/>
      <c r="AL6" s="87"/>
    </row>
    <row r="7" spans="1:51" s="15" customFormat="1" ht="19.5" x14ac:dyDescent="0.3">
      <c r="A7" s="13" t="s">
        <v>188</v>
      </c>
      <c r="B7" s="13" t="s">
        <v>187</v>
      </c>
      <c r="C7" s="15">
        <v>8</v>
      </c>
      <c r="D7" s="14" t="s">
        <v>145</v>
      </c>
      <c r="E7" s="13" t="s">
        <v>186</v>
      </c>
      <c r="F7" s="10" t="s">
        <v>209</v>
      </c>
      <c r="G7" s="10" t="s">
        <v>208</v>
      </c>
      <c r="H7" s="45">
        <v>1</v>
      </c>
      <c r="I7" s="12"/>
      <c r="J7" s="7"/>
      <c r="K7" s="10"/>
      <c r="L7" s="5"/>
      <c r="M7" s="5"/>
      <c r="N7" s="11" t="str">
        <f>IF(ISERROR(FIND("AFL",#REF!)),"",VALUE(MID(#REF!,FIND("AFL",#REF!)+3,1)))</f>
        <v/>
      </c>
      <c r="O7" s="6"/>
      <c r="P7" s="6"/>
      <c r="Q7" s="6"/>
      <c r="R7" s="5"/>
      <c r="S7" s="10"/>
      <c r="T7" s="5"/>
      <c r="U7" s="5"/>
      <c r="V7" s="9"/>
      <c r="W7" s="5"/>
      <c r="X7" s="5"/>
      <c r="Y7" s="5"/>
      <c r="Z7" s="5" t="str">
        <f>IF(ISERROR(FIND("DFL",#REF!)),"",VALUE(MID(#REF!,FIND("DFL",#REF!)+3,1)))</f>
        <v/>
      </c>
      <c r="AA7" s="10" t="s">
        <v>56</v>
      </c>
      <c r="AB7" s="5">
        <v>972</v>
      </c>
      <c r="AC7" s="5">
        <v>86</v>
      </c>
      <c r="AD7" s="9">
        <v>1</v>
      </c>
      <c r="AE7" s="5"/>
      <c r="AF7" s="5"/>
      <c r="AG7" s="5"/>
      <c r="AH7" s="5"/>
      <c r="AI7" s="10"/>
      <c r="AJ7" s="5"/>
      <c r="AK7" s="5"/>
      <c r="AL7" s="9"/>
      <c r="AM7" s="3"/>
    </row>
    <row r="8" spans="1:51" s="15" customFormat="1" ht="19.5" x14ac:dyDescent="0.3">
      <c r="A8" s="13" t="s">
        <v>363</v>
      </c>
      <c r="B8" s="13" t="s">
        <v>146</v>
      </c>
      <c r="C8" s="15">
        <v>4</v>
      </c>
      <c r="D8" s="14" t="s">
        <v>145</v>
      </c>
      <c r="E8" s="13" t="s">
        <v>144</v>
      </c>
      <c r="F8" s="10" t="s">
        <v>209</v>
      </c>
      <c r="G8" s="10" t="s">
        <v>208</v>
      </c>
      <c r="H8" s="45">
        <v>1</v>
      </c>
      <c r="I8" s="12"/>
      <c r="J8" s="7"/>
      <c r="K8" s="10"/>
      <c r="L8" s="5"/>
      <c r="M8" s="5"/>
      <c r="N8" s="11" t="str">
        <f>IF(ISERROR(FIND("AFL",#REF!)),"",VALUE(MID(#REF!,FIND("AFL",#REF!)+3,1)))</f>
        <v/>
      </c>
      <c r="O8" s="6"/>
      <c r="P8" s="6"/>
      <c r="Q8" s="6"/>
      <c r="R8" s="5"/>
      <c r="S8" s="10"/>
      <c r="T8" s="5"/>
      <c r="U8" s="5"/>
      <c r="V8" s="9"/>
      <c r="W8" s="5"/>
      <c r="X8" s="5"/>
      <c r="Y8" s="5"/>
      <c r="Z8" s="5"/>
      <c r="AA8" s="10" t="s">
        <v>56</v>
      </c>
      <c r="AB8" s="5">
        <v>970</v>
      </c>
      <c r="AC8" s="5">
        <v>92</v>
      </c>
      <c r="AD8" s="9">
        <v>1</v>
      </c>
      <c r="AE8" s="5"/>
      <c r="AF8" s="5"/>
      <c r="AG8" s="5"/>
      <c r="AH8" s="5" t="str">
        <f>IF(ISERROR(FIND("MS",#REF!)),"",VALUE(MID(#REF!,FIND("MS",#REF!)+2,1)))</f>
        <v/>
      </c>
      <c r="AI8" s="10"/>
      <c r="AJ8" s="5"/>
      <c r="AK8" s="5"/>
      <c r="AL8" s="9"/>
      <c r="AM8" s="3"/>
    </row>
    <row r="9" spans="1:51" s="15" customFormat="1" ht="19.5" x14ac:dyDescent="0.3">
      <c r="A9" s="26" t="s">
        <v>323</v>
      </c>
      <c r="B9" s="23" t="s">
        <v>322</v>
      </c>
      <c r="C9" s="25">
        <v>4</v>
      </c>
      <c r="D9" s="24" t="s">
        <v>321</v>
      </c>
      <c r="E9" s="23" t="s">
        <v>320</v>
      </c>
      <c r="F9" s="10" t="s">
        <v>209</v>
      </c>
      <c r="G9" s="10" t="s">
        <v>238</v>
      </c>
      <c r="H9" s="5">
        <v>1</v>
      </c>
      <c r="I9" s="12">
        <v>30.4</v>
      </c>
      <c r="J9" s="7">
        <v>88.8</v>
      </c>
      <c r="K9" s="10"/>
      <c r="L9" s="5"/>
      <c r="M9" s="5"/>
      <c r="N9" s="11" t="str">
        <f>IF(ISERROR(FIND("AFL",#REF!)),"",VALUE(MID(#REF!,FIND("AFL",#REF!)+3,1)))</f>
        <v/>
      </c>
      <c r="O9" s="6"/>
      <c r="P9" s="6"/>
      <c r="Q9" s="6"/>
      <c r="R9" s="5" t="str">
        <f>IF(ISERROR(FIND("BFL",#REF!)),"",VALUE(MID(#REF!,FIND("BFL",#REF!)+3,1)))</f>
        <v/>
      </c>
      <c r="S9" s="10"/>
      <c r="T9" s="5"/>
      <c r="U9" s="5"/>
      <c r="V9" s="9" t="str">
        <f>IF(ISERROR(FIND("CFL",#REF!)),"",VALUE(MID(#REF!,FIND("CFL",#REF!)+3,1)))</f>
        <v/>
      </c>
      <c r="W9" s="5"/>
      <c r="X9" s="5"/>
      <c r="Y9" s="5"/>
      <c r="Z9" s="5" t="str">
        <f>IF(ISERROR(FIND("DFL",#REF!)),"",VALUE(MID(#REF!,FIND("DFL",#REF!)+3,1)))</f>
        <v/>
      </c>
      <c r="AA9" s="10"/>
      <c r="AB9" s="5"/>
      <c r="AC9" s="5"/>
      <c r="AD9" s="9" t="str">
        <f>IF(ISERROR(FIND("GA",#REF!)),"",VALUE(MID(#REF!,FIND("GA",#REF!)+2,1)))</f>
        <v/>
      </c>
      <c r="AE9" s="5" t="s">
        <v>56</v>
      </c>
      <c r="AF9" s="5">
        <v>973</v>
      </c>
      <c r="AG9" s="5">
        <v>92</v>
      </c>
      <c r="AH9" s="5">
        <v>1</v>
      </c>
      <c r="AI9" s="10" t="s">
        <v>71</v>
      </c>
      <c r="AJ9" s="5">
        <v>973</v>
      </c>
      <c r="AK9" s="5">
        <v>86</v>
      </c>
      <c r="AL9" s="9">
        <v>1</v>
      </c>
    </row>
    <row r="10" spans="1:51" s="15" customFormat="1" ht="19.5" x14ac:dyDescent="0.3">
      <c r="A10" s="26" t="s">
        <v>298</v>
      </c>
      <c r="B10" s="23" t="s">
        <v>297</v>
      </c>
      <c r="C10" s="25">
        <v>2</v>
      </c>
      <c r="D10" s="24" t="s">
        <v>117</v>
      </c>
      <c r="E10" s="23" t="s">
        <v>296</v>
      </c>
      <c r="F10" s="10" t="s">
        <v>209</v>
      </c>
      <c r="G10" s="10" t="s">
        <v>238</v>
      </c>
      <c r="H10" s="5">
        <v>1</v>
      </c>
      <c r="I10" s="12"/>
      <c r="J10" s="7"/>
      <c r="K10" s="10"/>
      <c r="L10" s="5"/>
      <c r="M10" s="5"/>
      <c r="N10" s="11"/>
      <c r="O10" s="6"/>
      <c r="P10" s="6"/>
      <c r="Q10" s="6"/>
      <c r="R10" s="5"/>
      <c r="S10" s="10"/>
      <c r="T10" s="5"/>
      <c r="U10" s="5"/>
      <c r="V10" s="9"/>
      <c r="W10" s="5"/>
      <c r="X10" s="5"/>
      <c r="Y10" s="5"/>
      <c r="Z10" s="5"/>
      <c r="AA10" s="10"/>
      <c r="AB10" s="5"/>
      <c r="AC10" s="5"/>
      <c r="AD10" s="9"/>
      <c r="AE10" s="5" t="s">
        <v>56</v>
      </c>
      <c r="AF10" s="5">
        <v>982</v>
      </c>
      <c r="AG10" s="5">
        <v>81</v>
      </c>
      <c r="AH10" s="5">
        <v>1</v>
      </c>
      <c r="AI10" s="10"/>
      <c r="AJ10" s="5"/>
      <c r="AK10" s="5"/>
      <c r="AL10" s="9"/>
    </row>
    <row r="11" spans="1:51" s="15" customFormat="1" ht="19.5" x14ac:dyDescent="0.3">
      <c r="A11" s="26" t="s">
        <v>295</v>
      </c>
      <c r="B11" s="23" t="s">
        <v>294</v>
      </c>
      <c r="C11" s="25">
        <v>4</v>
      </c>
      <c r="D11" s="24" t="s">
        <v>196</v>
      </c>
      <c r="E11" s="23" t="s">
        <v>293</v>
      </c>
      <c r="F11" s="10" t="s">
        <v>209</v>
      </c>
      <c r="G11" s="10" t="s">
        <v>238</v>
      </c>
      <c r="H11" s="5">
        <v>1</v>
      </c>
      <c r="I11" s="12">
        <v>30.3</v>
      </c>
      <c r="J11" s="7">
        <v>88.4</v>
      </c>
      <c r="K11" s="10"/>
      <c r="L11" s="5"/>
      <c r="M11" s="5"/>
      <c r="N11" s="11" t="str">
        <f>IF(ISERROR(FIND("AFL",#REF!)),"",VALUE(MID(#REF!,FIND("AFL",#REF!)+3,1)))</f>
        <v/>
      </c>
      <c r="O11" s="6"/>
      <c r="P11" s="6"/>
      <c r="Q11" s="6"/>
      <c r="R11" s="5" t="str">
        <f>IF(ISERROR(FIND("BFL",#REF!)),"",VALUE(MID(#REF!,FIND("BFL",#REF!)+3,1)))</f>
        <v/>
      </c>
      <c r="S11" s="10"/>
      <c r="T11" s="5"/>
      <c r="U11" s="5"/>
      <c r="V11" s="9" t="str">
        <f>IF(ISERROR(FIND("CFL",#REF!)),"",VALUE(MID(#REF!,FIND("CFL",#REF!)+3,1)))</f>
        <v/>
      </c>
      <c r="W11" s="5"/>
      <c r="X11" s="5"/>
      <c r="Y11" s="5"/>
      <c r="Z11" s="5" t="str">
        <f>IF(ISERROR(FIND("DFL",#REF!)),"",VALUE(MID(#REF!,FIND("DFL",#REF!)+3,1)))</f>
        <v/>
      </c>
      <c r="AA11" s="10"/>
      <c r="AB11" s="5"/>
      <c r="AC11" s="5"/>
      <c r="AD11" s="9" t="str">
        <f>IF(ISERROR(FIND("GA",#REF!)),"",VALUE(MID(#REF!,FIND("GA",#REF!)+2,1)))</f>
        <v/>
      </c>
      <c r="AE11" s="5" t="s">
        <v>56</v>
      </c>
      <c r="AF11" s="5">
        <v>986</v>
      </c>
      <c r="AG11" s="5">
        <v>75</v>
      </c>
      <c r="AH11" s="5">
        <v>1</v>
      </c>
      <c r="AI11" s="10"/>
      <c r="AJ11" s="5"/>
      <c r="AK11" s="5"/>
      <c r="AL11" s="9"/>
    </row>
    <row r="12" spans="1:51" s="15" customFormat="1" ht="19.5" x14ac:dyDescent="0.3">
      <c r="A12" s="26" t="s">
        <v>277</v>
      </c>
      <c r="B12" s="23" t="s">
        <v>276</v>
      </c>
      <c r="C12" s="25">
        <v>4</v>
      </c>
      <c r="D12" s="24" t="s">
        <v>231</v>
      </c>
      <c r="E12" s="23" t="s">
        <v>275</v>
      </c>
      <c r="F12" s="10" t="s">
        <v>209</v>
      </c>
      <c r="G12" s="22" t="s">
        <v>238</v>
      </c>
      <c r="H12" s="5">
        <v>1</v>
      </c>
      <c r="I12" s="12">
        <v>30.4</v>
      </c>
      <c r="J12" s="7">
        <v>86.6</v>
      </c>
      <c r="K12" s="10"/>
      <c r="L12" s="5"/>
      <c r="M12" s="5"/>
      <c r="N12" s="11"/>
      <c r="O12" s="6"/>
      <c r="P12" s="6"/>
      <c r="Q12" s="6"/>
      <c r="R12" s="5" t="str">
        <f>IF(ISERROR(FIND("BFL",#REF!)),"",VALUE(MID(#REF!,FIND("BFL",#REF!)+3,1)))</f>
        <v/>
      </c>
      <c r="S12" s="10"/>
      <c r="T12" s="5"/>
      <c r="U12" s="5"/>
      <c r="V12" s="9" t="str">
        <f>IF(ISERROR(FIND("CFL",#REF!)),"",VALUE(MID(#REF!,FIND("CFL",#REF!)+3,1)))</f>
        <v/>
      </c>
      <c r="W12" s="5"/>
      <c r="X12" s="5"/>
      <c r="Y12" s="5"/>
      <c r="Z12" s="5" t="str">
        <f>IF(ISERROR(FIND("DFL",#REF!)),"",VALUE(MID(#REF!,FIND("DFL",#REF!)+3,1)))</f>
        <v/>
      </c>
      <c r="AA12" s="10"/>
      <c r="AB12" s="5"/>
      <c r="AC12" s="5"/>
      <c r="AD12" s="9" t="str">
        <f>IF(ISERROR(FIND("GA",#REF!)),"",VALUE(MID(#REF!,FIND("GA",#REF!)+2,1)))</f>
        <v/>
      </c>
      <c r="AE12" s="5" t="s">
        <v>56</v>
      </c>
      <c r="AF12" s="5"/>
      <c r="AG12" s="5"/>
      <c r="AH12" s="5">
        <v>1</v>
      </c>
      <c r="AI12" s="10"/>
      <c r="AJ12" s="5"/>
      <c r="AK12" s="5"/>
      <c r="AL12" s="9"/>
    </row>
    <row r="13" spans="1:51" s="15" customFormat="1" ht="19.5" x14ac:dyDescent="0.3">
      <c r="A13" s="26" t="s">
        <v>240</v>
      </c>
      <c r="B13" s="23" t="s">
        <v>239</v>
      </c>
      <c r="C13" s="25">
        <v>3</v>
      </c>
      <c r="D13" s="24" t="s">
        <v>233</v>
      </c>
      <c r="E13" s="23" t="s">
        <v>372</v>
      </c>
      <c r="F13" s="10" t="s">
        <v>209</v>
      </c>
      <c r="G13" s="22" t="s">
        <v>238</v>
      </c>
      <c r="H13" s="5">
        <v>1</v>
      </c>
      <c r="I13" s="12">
        <v>30.2</v>
      </c>
      <c r="J13" s="7">
        <v>88.1</v>
      </c>
      <c r="K13" s="10"/>
      <c r="L13" s="5"/>
      <c r="M13" s="5"/>
      <c r="N13" s="11" t="str">
        <f>IF(ISERROR(FIND("AFL",#REF!)),"",VALUE(MID(#REF!,FIND("AFL",#REF!)+3,1)))</f>
        <v/>
      </c>
      <c r="O13" s="6"/>
      <c r="P13" s="6"/>
      <c r="Q13" s="6"/>
      <c r="R13" s="5" t="str">
        <f>IF(ISERROR(FIND("BFL",#REF!)),"",VALUE(MID(#REF!,FIND("BFL",#REF!)+3,1)))</f>
        <v/>
      </c>
      <c r="S13" s="10"/>
      <c r="T13" s="5"/>
      <c r="U13" s="5"/>
      <c r="V13" s="9" t="str">
        <f>IF(ISERROR(FIND("CFL",#REF!)),"",VALUE(MID(#REF!,FIND("CFL",#REF!)+3,1)))</f>
        <v/>
      </c>
      <c r="W13" s="5"/>
      <c r="X13" s="5"/>
      <c r="Y13" s="5"/>
      <c r="Z13" s="5" t="str">
        <f>IF(ISERROR(FIND("DFL",#REF!)),"",VALUE(MID(#REF!,FIND("DFL",#REF!)+3,1)))</f>
        <v/>
      </c>
      <c r="AA13" s="10"/>
      <c r="AB13" s="5"/>
      <c r="AC13" s="5"/>
      <c r="AD13" s="9" t="str">
        <f>IF(ISERROR(FIND("GA",#REF!)),"",VALUE(MID(#REF!,FIND("GA",#REF!)+2,1)))</f>
        <v/>
      </c>
      <c r="AE13" s="5" t="s">
        <v>56</v>
      </c>
      <c r="AF13" s="5">
        <v>979</v>
      </c>
      <c r="AG13" s="5">
        <v>86</v>
      </c>
      <c r="AH13" s="5">
        <v>1</v>
      </c>
      <c r="AI13" s="10"/>
      <c r="AJ13" s="5"/>
      <c r="AK13" s="5"/>
      <c r="AL13" s="9"/>
      <c r="AM13" s="3"/>
    </row>
    <row r="14" spans="1:51" s="15" customFormat="1" ht="19.5" x14ac:dyDescent="0.3">
      <c r="A14" s="13" t="s">
        <v>347</v>
      </c>
      <c r="B14" s="13" t="s">
        <v>178</v>
      </c>
      <c r="C14" s="15">
        <v>2</v>
      </c>
      <c r="D14" s="14" t="s">
        <v>142</v>
      </c>
      <c r="E14" s="13" t="s">
        <v>177</v>
      </c>
      <c r="F14" s="10" t="s">
        <v>209</v>
      </c>
      <c r="G14" s="10" t="s">
        <v>238</v>
      </c>
      <c r="H14" s="5">
        <v>1</v>
      </c>
      <c r="I14" s="12"/>
      <c r="J14" s="7"/>
      <c r="K14" s="10"/>
      <c r="L14" s="5"/>
      <c r="M14" s="5"/>
      <c r="N14" s="11" t="str">
        <f>IF(ISERROR(FIND("AFL",#REF!)),"",VALUE(MID(#REF!,FIND("AFL",#REF!)+3,1)))</f>
        <v/>
      </c>
      <c r="O14" s="6"/>
      <c r="P14" s="6"/>
      <c r="Q14" s="6"/>
      <c r="R14" s="5" t="str">
        <f>IF(ISERROR(FIND("BFL",#REF!)),"",VALUE(MID(#REF!,FIND("BFL",#REF!)+3,1)))</f>
        <v/>
      </c>
      <c r="S14" s="10"/>
      <c r="T14" s="5"/>
      <c r="U14" s="5"/>
      <c r="V14" s="9" t="str">
        <f>IF(ISERROR(FIND("CFL",#REF!)),"",VALUE(MID(#REF!,FIND("CFL",#REF!)+3,1)))</f>
        <v/>
      </c>
      <c r="W14" s="5"/>
      <c r="X14" s="5"/>
      <c r="Y14" s="5"/>
      <c r="Z14" s="5" t="str">
        <f>IF(ISERROR(FIND("DFL",#REF!)),"",VALUE(MID(#REF!,FIND("DFL",#REF!)+3,1)))</f>
        <v/>
      </c>
      <c r="AA14" s="10"/>
      <c r="AB14" s="5"/>
      <c r="AC14" s="5"/>
      <c r="AD14" s="9" t="str">
        <f>IF(ISERROR(FIND("GA",#REF!)),"",VALUE(MID(#REF!,FIND("GA",#REF!)+2,1)))</f>
        <v/>
      </c>
      <c r="AE14" s="5" t="s">
        <v>56</v>
      </c>
      <c r="AF14" s="5">
        <v>979</v>
      </c>
      <c r="AG14" s="5">
        <v>86</v>
      </c>
      <c r="AH14" s="5">
        <v>1</v>
      </c>
      <c r="AI14" s="10"/>
      <c r="AJ14" s="5"/>
      <c r="AK14" s="5"/>
      <c r="AL14" s="9"/>
      <c r="AM14" s="3"/>
    </row>
    <row r="15" spans="1:51" s="15" customFormat="1" ht="19.5" x14ac:dyDescent="0.3">
      <c r="A15" s="26" t="s">
        <v>111</v>
      </c>
      <c r="B15" s="23" t="s">
        <v>114</v>
      </c>
      <c r="C15" s="25">
        <v>5</v>
      </c>
      <c r="D15" s="24" t="s">
        <v>113</v>
      </c>
      <c r="E15" s="23" t="s">
        <v>112</v>
      </c>
      <c r="F15" s="10" t="s">
        <v>209</v>
      </c>
      <c r="G15" s="10" t="s">
        <v>238</v>
      </c>
      <c r="H15" s="5">
        <v>1</v>
      </c>
      <c r="I15" s="12">
        <v>30.4</v>
      </c>
      <c r="J15" s="8">
        <v>87.9</v>
      </c>
      <c r="K15" s="10"/>
      <c r="L15" s="5"/>
      <c r="M15" s="5"/>
      <c r="N15" s="11" t="str">
        <f>IF(ISERROR(FIND("AFL",#REF!)),"",VALUE(MID(#REF!,FIND("AFL",#REF!)+3,1)))</f>
        <v/>
      </c>
      <c r="O15" s="6"/>
      <c r="P15" s="6"/>
      <c r="Q15" s="6"/>
      <c r="R15" s="5" t="str">
        <f>IF(ISERROR(FIND("BFL",#REF!)),"",VALUE(MID(#REF!,FIND("BFL",#REF!)+3,1)))</f>
        <v/>
      </c>
      <c r="S15" s="10"/>
      <c r="T15" s="5"/>
      <c r="U15" s="5"/>
      <c r="V15" s="9" t="str">
        <f>IF(ISERROR(FIND("CFL",#REF!)),"",VALUE(MID(#REF!,FIND("CFL",#REF!)+3,1)))</f>
        <v/>
      </c>
      <c r="W15" s="5"/>
      <c r="X15" s="5"/>
      <c r="Y15" s="5"/>
      <c r="Z15" s="5" t="str">
        <f>IF(ISERROR(FIND("DFL",#REF!)),"",VALUE(MID(#REF!,FIND("DFL",#REF!)+3,1)))</f>
        <v/>
      </c>
      <c r="AA15" s="10"/>
      <c r="AB15" s="5"/>
      <c r="AC15" s="5"/>
      <c r="AD15" s="9" t="str">
        <f>IF(ISERROR(FIND("GA",#REF!)),"",VALUE(MID(#REF!,FIND("GA",#REF!)+2,1)))</f>
        <v/>
      </c>
      <c r="AE15" s="5" t="s">
        <v>56</v>
      </c>
      <c r="AF15" s="5">
        <v>986</v>
      </c>
      <c r="AG15" s="5">
        <v>75</v>
      </c>
      <c r="AH15" s="5">
        <v>1</v>
      </c>
      <c r="AI15" s="10"/>
      <c r="AJ15" s="5"/>
      <c r="AK15" s="5"/>
      <c r="AL15" s="9"/>
      <c r="AM15" s="3"/>
    </row>
    <row r="16" spans="1:51" s="15" customFormat="1" ht="19.5" x14ac:dyDescent="0.3">
      <c r="A16" s="26" t="s">
        <v>312</v>
      </c>
      <c r="B16" s="23" t="s">
        <v>311</v>
      </c>
      <c r="C16" s="25">
        <v>6</v>
      </c>
      <c r="D16" s="24" t="s">
        <v>210</v>
      </c>
      <c r="E16" s="23" t="s">
        <v>310</v>
      </c>
      <c r="F16" s="10" t="s">
        <v>209</v>
      </c>
      <c r="G16" s="10" t="s">
        <v>238</v>
      </c>
      <c r="H16" s="5">
        <v>2</v>
      </c>
      <c r="I16" s="12">
        <v>30.2</v>
      </c>
      <c r="J16" s="7">
        <v>88.6</v>
      </c>
      <c r="K16" s="10"/>
      <c r="L16" s="5"/>
      <c r="M16" s="5"/>
      <c r="N16" s="11"/>
      <c r="O16" s="6"/>
      <c r="P16" s="6"/>
      <c r="Q16" s="6"/>
      <c r="R16" s="5" t="str">
        <f>IF(ISERROR(FIND("BFL",#REF!)),"",VALUE(MID(#REF!,FIND("BFL",#REF!)+3,1)))</f>
        <v/>
      </c>
      <c r="S16" s="10"/>
      <c r="T16" s="5"/>
      <c r="U16" s="5"/>
      <c r="V16" s="9" t="str">
        <f>IF(ISERROR(FIND("CFL",#REF!)),"",VALUE(MID(#REF!,FIND("CFL",#REF!)+3,1)))</f>
        <v/>
      </c>
      <c r="W16" s="5"/>
      <c r="X16" s="5"/>
      <c r="Y16" s="5"/>
      <c r="Z16" s="5" t="str">
        <f>IF(ISERROR(FIND("DFL",#REF!)),"",VALUE(MID(#REF!,FIND("DFL",#REF!)+3,1)))</f>
        <v/>
      </c>
      <c r="AA16" s="10"/>
      <c r="AB16" s="5"/>
      <c r="AC16" s="5"/>
      <c r="AD16" s="9" t="str">
        <f>IF(ISERROR(FIND("GA",#REF!)),"",VALUE(MID(#REF!,FIND("GA",#REF!)+2,1)))</f>
        <v/>
      </c>
      <c r="AE16" s="5" t="s">
        <v>56</v>
      </c>
      <c r="AF16" s="5">
        <v>958</v>
      </c>
      <c r="AG16" s="5">
        <v>109</v>
      </c>
      <c r="AH16" s="5">
        <v>2</v>
      </c>
      <c r="AI16" s="10" t="s">
        <v>71</v>
      </c>
      <c r="AJ16" s="5">
        <v>958</v>
      </c>
      <c r="AK16" s="5">
        <v>109</v>
      </c>
      <c r="AL16" s="9">
        <v>2</v>
      </c>
    </row>
    <row r="17" spans="1:39" s="15" customFormat="1" ht="19.5" x14ac:dyDescent="0.3">
      <c r="A17" s="26" t="s">
        <v>286</v>
      </c>
      <c r="B17" s="23" t="s">
        <v>285</v>
      </c>
      <c r="C17" s="25">
        <v>6</v>
      </c>
      <c r="D17" s="24" t="s">
        <v>113</v>
      </c>
      <c r="E17" s="23" t="s">
        <v>284</v>
      </c>
      <c r="F17" s="10" t="s">
        <v>209</v>
      </c>
      <c r="G17" s="10" t="s">
        <v>238</v>
      </c>
      <c r="H17" s="5">
        <v>2</v>
      </c>
      <c r="I17" s="12">
        <v>29.1</v>
      </c>
      <c r="J17" s="7">
        <v>90.3</v>
      </c>
      <c r="K17" s="10"/>
      <c r="L17" s="5"/>
      <c r="M17" s="5"/>
      <c r="N17" s="11"/>
      <c r="O17" s="6"/>
      <c r="P17" s="6"/>
      <c r="Q17" s="6"/>
      <c r="R17" s="5" t="str">
        <f>IF(ISERROR(FIND("BFL",#REF!)),"",VALUE(MID(#REF!,FIND("BFL",#REF!)+3,1)))</f>
        <v/>
      </c>
      <c r="S17" s="10"/>
      <c r="T17" s="5"/>
      <c r="U17" s="5"/>
      <c r="V17" s="9" t="str">
        <f>IF(ISERROR(FIND("CFL",#REF!)),"",VALUE(MID(#REF!,FIND("CFL",#REF!)+3,1)))</f>
        <v/>
      </c>
      <c r="W17" s="5"/>
      <c r="X17" s="5"/>
      <c r="Y17" s="5"/>
      <c r="Z17" s="5" t="str">
        <f>IF(ISERROR(FIND("DFL",#REF!)),"",VALUE(MID(#REF!,FIND("DFL",#REF!)+3,1)))</f>
        <v/>
      </c>
      <c r="AA17" s="10"/>
      <c r="AB17" s="5"/>
      <c r="AC17" s="5"/>
      <c r="AD17" s="9" t="str">
        <f>IF(ISERROR(FIND("GA",#REF!)),"",VALUE(MID(#REF!,FIND("GA",#REF!)+2,1)))</f>
        <v/>
      </c>
      <c r="AE17" s="5" t="s">
        <v>56</v>
      </c>
      <c r="AF17" s="5">
        <v>944</v>
      </c>
      <c r="AG17" s="5">
        <v>127</v>
      </c>
      <c r="AH17" s="5">
        <v>2</v>
      </c>
      <c r="AI17" s="42"/>
      <c r="AJ17" s="5"/>
      <c r="AK17" s="5"/>
      <c r="AL17" s="9"/>
      <c r="AM17" s="83" t="s">
        <v>283</v>
      </c>
    </row>
    <row r="18" spans="1:39" s="15" customFormat="1" ht="19.5" x14ac:dyDescent="0.3">
      <c r="A18" s="26" t="s">
        <v>278</v>
      </c>
      <c r="B18" s="23" t="s">
        <v>280</v>
      </c>
      <c r="C18" s="25">
        <v>14</v>
      </c>
      <c r="D18" s="24" t="s">
        <v>222</v>
      </c>
      <c r="E18" s="23" t="s">
        <v>279</v>
      </c>
      <c r="F18" s="10" t="s">
        <v>209</v>
      </c>
      <c r="G18" s="22" t="s">
        <v>238</v>
      </c>
      <c r="H18" s="5">
        <v>2</v>
      </c>
      <c r="I18" s="12">
        <v>30.4</v>
      </c>
      <c r="J18" s="7">
        <v>87.4</v>
      </c>
      <c r="K18" s="10"/>
      <c r="L18" s="5"/>
      <c r="M18" s="5"/>
      <c r="N18" s="11"/>
      <c r="O18" s="6"/>
      <c r="P18" s="6"/>
      <c r="Q18" s="6"/>
      <c r="R18" s="5" t="str">
        <f>IF(ISERROR(FIND("BFL",#REF!)),"",VALUE(MID(#REF!,FIND("BFL",#REF!)+3,1)))</f>
        <v/>
      </c>
      <c r="S18" s="10"/>
      <c r="T18" s="5"/>
      <c r="U18" s="5"/>
      <c r="V18" s="9" t="str">
        <f>IF(ISERROR(FIND("CFL",#REF!)),"",VALUE(MID(#REF!,FIND("CFL",#REF!)+3,1)))</f>
        <v/>
      </c>
      <c r="W18" s="5"/>
      <c r="X18" s="5"/>
      <c r="Y18" s="5"/>
      <c r="Z18" s="5" t="str">
        <f>IF(ISERROR(FIND("DFL",#REF!)),"",VALUE(MID(#REF!,FIND("DFL",#REF!)+3,1)))</f>
        <v/>
      </c>
      <c r="AA18" s="10"/>
      <c r="AB18" s="5"/>
      <c r="AC18" s="5"/>
      <c r="AD18" s="9"/>
      <c r="AE18" s="5" t="s">
        <v>56</v>
      </c>
      <c r="AF18" s="5">
        <v>974</v>
      </c>
      <c r="AG18" s="5">
        <v>115</v>
      </c>
      <c r="AH18" s="5">
        <v>2</v>
      </c>
      <c r="AI18" s="10"/>
      <c r="AJ18" s="5"/>
      <c r="AK18" s="5"/>
      <c r="AL18" s="9"/>
    </row>
    <row r="19" spans="1:39" s="15" customFormat="1" ht="19.5" x14ac:dyDescent="0.3">
      <c r="A19" s="26" t="s">
        <v>99</v>
      </c>
      <c r="B19" s="23" t="s">
        <v>102</v>
      </c>
      <c r="C19" s="25">
        <v>7</v>
      </c>
      <c r="D19" s="24" t="s">
        <v>101</v>
      </c>
      <c r="E19" s="23" t="s">
        <v>100</v>
      </c>
      <c r="F19" s="10" t="s">
        <v>209</v>
      </c>
      <c r="G19" s="10" t="s">
        <v>238</v>
      </c>
      <c r="H19" s="5">
        <v>2</v>
      </c>
      <c r="I19" s="12">
        <v>30.4</v>
      </c>
      <c r="J19" s="7">
        <v>88.9</v>
      </c>
      <c r="K19" s="10"/>
      <c r="L19" s="5"/>
      <c r="M19" s="5"/>
      <c r="N19" s="11" t="str">
        <f>IF(ISERROR(FIND("AFL",#REF!)),"",VALUE(MID(#REF!,FIND("AFL",#REF!)+3,1)))</f>
        <v/>
      </c>
      <c r="O19" s="6"/>
      <c r="P19" s="6"/>
      <c r="Q19" s="6"/>
      <c r="R19" s="5" t="str">
        <f>IF(ISERROR(FIND("BFL",#REF!)),"",VALUE(MID(#REF!,FIND("BFL",#REF!)+3,1)))</f>
        <v/>
      </c>
      <c r="S19" s="10"/>
      <c r="T19" s="5"/>
      <c r="U19" s="5"/>
      <c r="V19" s="9" t="str">
        <f>IF(ISERROR(FIND("CFL",#REF!)),"",VALUE(MID(#REF!,FIND("CFL",#REF!)+3,1)))</f>
        <v/>
      </c>
      <c r="W19" s="5"/>
      <c r="X19" s="5"/>
      <c r="Y19" s="5"/>
      <c r="Z19" s="5" t="str">
        <f>IF(ISERROR(FIND("DFL",#REF!)),"",VALUE(MID(#REF!,FIND("DFL",#REF!)+3,1)))</f>
        <v/>
      </c>
      <c r="AA19" s="10"/>
      <c r="AB19" s="5"/>
      <c r="AC19" s="5"/>
      <c r="AD19" s="9" t="str">
        <f>IF(ISERROR(FIND("GA",#REF!)),"",VALUE(MID(#REF!,FIND("GA",#REF!)+2,1)))</f>
        <v/>
      </c>
      <c r="AE19" s="5" t="s">
        <v>56</v>
      </c>
      <c r="AF19" s="5">
        <v>964</v>
      </c>
      <c r="AG19" s="5">
        <v>104</v>
      </c>
      <c r="AH19" s="5">
        <v>2</v>
      </c>
      <c r="AI19" s="10" t="s">
        <v>54</v>
      </c>
      <c r="AJ19" s="5">
        <v>977</v>
      </c>
      <c r="AK19" s="5">
        <v>104</v>
      </c>
      <c r="AL19" s="9">
        <v>2</v>
      </c>
      <c r="AM19" s="3"/>
    </row>
    <row r="20" spans="1:39" s="15" customFormat="1" ht="19.5" x14ac:dyDescent="0.3">
      <c r="A20" s="26" t="s">
        <v>282</v>
      </c>
      <c r="B20" s="23" t="s">
        <v>281</v>
      </c>
      <c r="C20" s="25">
        <v>2</v>
      </c>
      <c r="D20" s="24" t="s">
        <v>134</v>
      </c>
      <c r="E20" s="23" t="s">
        <v>384</v>
      </c>
      <c r="F20" s="10" t="s">
        <v>209</v>
      </c>
      <c r="G20" s="10" t="s">
        <v>238</v>
      </c>
      <c r="H20" s="5">
        <v>3</v>
      </c>
      <c r="I20" s="12">
        <v>30.4</v>
      </c>
      <c r="J20" s="7">
        <v>88.4</v>
      </c>
      <c r="K20" s="10"/>
      <c r="L20" s="5"/>
      <c r="M20" s="5"/>
      <c r="N20" s="11" t="str">
        <f>IF(ISERROR(FIND("AFL",#REF!)),"",VALUE(MID(#REF!,FIND("AFL",#REF!)+3,1)))</f>
        <v/>
      </c>
      <c r="O20" s="6"/>
      <c r="P20" s="6"/>
      <c r="Q20" s="6"/>
      <c r="R20" s="5" t="str">
        <f>IF(ISERROR(FIND("BFL",#REF!)),"",VALUE(MID(#REF!,FIND("BFL",#REF!)+3,1)))</f>
        <v/>
      </c>
      <c r="S20" s="10"/>
      <c r="T20" s="5"/>
      <c r="U20" s="5"/>
      <c r="V20" s="9" t="str">
        <f>IF(ISERROR(FIND("CFL",#REF!)),"",VALUE(MID(#REF!,FIND("CFL",#REF!)+3,1)))</f>
        <v/>
      </c>
      <c r="W20" s="5"/>
      <c r="X20" s="5"/>
      <c r="Y20" s="5"/>
      <c r="Z20" s="5" t="str">
        <f>IF(ISERROR(FIND("DFL",#REF!)),"",VALUE(MID(#REF!,FIND("DFL",#REF!)+3,1)))</f>
        <v/>
      </c>
      <c r="AA20" s="10"/>
      <c r="AB20" s="5"/>
      <c r="AC20" s="5"/>
      <c r="AD20" s="9" t="str">
        <f>IF(ISERROR(FIND("GA",#REF!)),"",VALUE(MID(#REF!,FIND("GA",#REF!)+2,1)))</f>
        <v/>
      </c>
      <c r="AE20" s="5" t="s">
        <v>56</v>
      </c>
      <c r="AF20" s="5">
        <v>950</v>
      </c>
      <c r="AG20" s="5">
        <v>121</v>
      </c>
      <c r="AH20" s="5">
        <v>3</v>
      </c>
      <c r="AI20" s="10"/>
      <c r="AJ20" s="5"/>
      <c r="AK20" s="5"/>
      <c r="AL20" s="9"/>
    </row>
    <row r="21" spans="1:39" s="15" customFormat="1" ht="19.5" x14ac:dyDescent="0.3">
      <c r="A21" s="26" t="s">
        <v>257</v>
      </c>
      <c r="B21" s="23" t="s">
        <v>256</v>
      </c>
      <c r="C21" s="25">
        <v>7</v>
      </c>
      <c r="D21" s="24" t="s">
        <v>117</v>
      </c>
      <c r="E21" s="23" t="s">
        <v>368</v>
      </c>
      <c r="F21" s="10" t="s">
        <v>209</v>
      </c>
      <c r="G21" s="22" t="s">
        <v>238</v>
      </c>
      <c r="H21" s="5">
        <v>3</v>
      </c>
      <c r="I21" s="12">
        <v>30.3</v>
      </c>
      <c r="J21" s="7">
        <v>87.5</v>
      </c>
      <c r="K21" s="10"/>
      <c r="L21" s="5"/>
      <c r="M21" s="5"/>
      <c r="N21" s="11"/>
      <c r="O21" s="6"/>
      <c r="P21" s="6"/>
      <c r="Q21" s="6"/>
      <c r="R21" s="5" t="str">
        <f>IF(ISERROR(FIND("BFL",#REF!)),"",VALUE(MID(#REF!,FIND("BFL",#REF!)+3,1)))</f>
        <v/>
      </c>
      <c r="S21" s="10"/>
      <c r="T21" s="5"/>
      <c r="U21" s="5"/>
      <c r="V21" s="9"/>
      <c r="W21" s="5"/>
      <c r="X21" s="5"/>
      <c r="Y21" s="5"/>
      <c r="Z21" s="5" t="str">
        <f>IF(ISERROR(FIND("DFL",#REF!)),"",VALUE(MID(#REF!,FIND("DFL",#REF!)+3,1)))</f>
        <v/>
      </c>
      <c r="AA21" s="10"/>
      <c r="AB21" s="5"/>
      <c r="AC21" s="5"/>
      <c r="AD21" s="9" t="str">
        <f>IF(ISERROR(FIND("GA",#REF!)),"",VALUE(MID(#REF!,FIND("GA",#REF!)+2,1)))</f>
        <v/>
      </c>
      <c r="AE21" s="5" t="s">
        <v>56</v>
      </c>
      <c r="AF21" s="5">
        <v>955</v>
      </c>
      <c r="AG21" s="5">
        <v>115</v>
      </c>
      <c r="AH21" s="5">
        <v>3</v>
      </c>
      <c r="AI21" s="10"/>
      <c r="AJ21" s="5"/>
      <c r="AK21" s="5"/>
      <c r="AL21" s="9">
        <v>3</v>
      </c>
      <c r="AM21" s="3"/>
    </row>
    <row r="22" spans="1:39" s="15" customFormat="1" ht="19.5" x14ac:dyDescent="0.3">
      <c r="A22" s="26" t="s">
        <v>139</v>
      </c>
      <c r="B22" s="23" t="s">
        <v>141</v>
      </c>
      <c r="C22" s="25">
        <v>5</v>
      </c>
      <c r="D22" s="24" t="s">
        <v>98</v>
      </c>
      <c r="E22" s="23" t="s">
        <v>140</v>
      </c>
      <c r="F22" s="10" t="s">
        <v>209</v>
      </c>
      <c r="G22" s="10" t="s">
        <v>238</v>
      </c>
      <c r="H22" s="5">
        <v>3</v>
      </c>
      <c r="I22" s="12">
        <v>30.4</v>
      </c>
      <c r="J22" s="7">
        <v>89.2</v>
      </c>
      <c r="K22" s="10"/>
      <c r="L22" s="5"/>
      <c r="M22" s="5"/>
      <c r="N22" s="9"/>
      <c r="O22" s="6"/>
      <c r="P22" s="6"/>
      <c r="Q22" s="6"/>
      <c r="R22" s="5" t="str">
        <f>IF(ISERROR(FIND("BFL",#REF!)),"",VALUE(MID(#REF!,FIND("BFL",#REF!)+3,1)))</f>
        <v/>
      </c>
      <c r="S22" s="10"/>
      <c r="T22" s="5"/>
      <c r="U22" s="5"/>
      <c r="V22" s="9" t="str">
        <f>IF(ISERROR(FIND("CFL",#REF!)),"",VALUE(MID(#REF!,FIND("CFL",#REF!)+3,1)))</f>
        <v/>
      </c>
      <c r="W22" s="5"/>
      <c r="X22" s="5"/>
      <c r="Y22" s="5"/>
      <c r="Z22" s="5" t="str">
        <f>IF(ISERROR(FIND("DFL",#REF!)),"",VALUE(MID(#REF!,FIND("DFL",#REF!)+3,1)))</f>
        <v/>
      </c>
      <c r="AA22" s="10"/>
      <c r="AB22" s="5"/>
      <c r="AC22" s="5"/>
      <c r="AD22" s="9" t="str">
        <f>IF(ISERROR(FIND("GA",#REF!)),"",VALUE(MID(#REF!,FIND("GA",#REF!)+2,1)))</f>
        <v/>
      </c>
      <c r="AE22" s="5" t="s">
        <v>56</v>
      </c>
      <c r="AF22" s="5">
        <v>959</v>
      </c>
      <c r="AG22" s="5">
        <v>115</v>
      </c>
      <c r="AH22" s="5">
        <v>3</v>
      </c>
      <c r="AI22" s="10"/>
      <c r="AJ22" s="5"/>
      <c r="AK22" s="5"/>
      <c r="AL22" s="11"/>
      <c r="AM22" s="3"/>
    </row>
    <row r="23" spans="1:39" s="15" customFormat="1" ht="19.5" x14ac:dyDescent="0.3">
      <c r="A23" s="26" t="s">
        <v>80</v>
      </c>
      <c r="B23" s="23" t="s">
        <v>83</v>
      </c>
      <c r="C23" s="25">
        <v>9</v>
      </c>
      <c r="D23" s="24" t="s">
        <v>82</v>
      </c>
      <c r="E23" s="23" t="s">
        <v>81</v>
      </c>
      <c r="F23" s="10" t="s">
        <v>209</v>
      </c>
      <c r="G23" s="10" t="s">
        <v>238</v>
      </c>
      <c r="H23" s="5">
        <v>3</v>
      </c>
      <c r="I23" s="12">
        <v>30.2</v>
      </c>
      <c r="J23" s="7">
        <v>87.9</v>
      </c>
      <c r="K23" s="10"/>
      <c r="L23" s="5"/>
      <c r="M23" s="5"/>
      <c r="N23" s="11"/>
      <c r="O23" s="6"/>
      <c r="P23" s="6"/>
      <c r="Q23" s="6"/>
      <c r="R23" s="5" t="str">
        <f>IF(ISERROR(FIND("BFL",#REF!)),"",VALUE(MID(#REF!,FIND("BFL",#REF!)+3,1)))</f>
        <v/>
      </c>
      <c r="S23" s="10"/>
      <c r="T23" s="5"/>
      <c r="U23" s="5"/>
      <c r="V23" s="9" t="str">
        <f>IF(ISERROR(FIND("CFL",#REF!)),"",VALUE(MID(#REF!,FIND("CFL",#REF!)+3,1)))</f>
        <v/>
      </c>
      <c r="W23" s="5"/>
      <c r="X23" s="5"/>
      <c r="Y23" s="5"/>
      <c r="Z23" s="5" t="str">
        <f>IF(ISERROR(FIND("DFL",#REF!)),"",VALUE(MID(#REF!,FIND("DFL",#REF!)+3,1)))</f>
        <v/>
      </c>
      <c r="AA23" s="10"/>
      <c r="AB23" s="5"/>
      <c r="AC23" s="5"/>
      <c r="AD23" s="9" t="str">
        <f>IF(ISERROR(FIND("GA",#REF!)),"",VALUE(MID(#REF!,FIND("GA",#REF!)+2,1)))</f>
        <v/>
      </c>
      <c r="AE23" s="5" t="s">
        <v>56</v>
      </c>
      <c r="AF23" s="5">
        <v>946</v>
      </c>
      <c r="AG23" s="5">
        <v>121</v>
      </c>
      <c r="AH23" s="5">
        <v>3</v>
      </c>
      <c r="AI23" s="10"/>
      <c r="AJ23" s="5"/>
      <c r="AK23" s="5"/>
      <c r="AL23" s="9"/>
      <c r="AM23" s="3"/>
    </row>
    <row r="24" spans="1:39" s="15" customFormat="1" ht="19.5" x14ac:dyDescent="0.3">
      <c r="A24" s="26" t="s">
        <v>64</v>
      </c>
      <c r="B24" s="23" t="s">
        <v>67</v>
      </c>
      <c r="C24" s="25">
        <v>11</v>
      </c>
      <c r="D24" s="24" t="s">
        <v>66</v>
      </c>
      <c r="E24" s="23" t="s">
        <v>65</v>
      </c>
      <c r="F24" s="10" t="s">
        <v>209</v>
      </c>
      <c r="G24" s="10" t="s">
        <v>238</v>
      </c>
      <c r="H24" s="5">
        <v>3</v>
      </c>
      <c r="I24" s="12">
        <v>30.2</v>
      </c>
      <c r="J24" s="7">
        <v>89.6</v>
      </c>
      <c r="K24" s="10"/>
      <c r="L24" s="5"/>
      <c r="M24" s="5"/>
      <c r="N24" s="11" t="str">
        <f>IF(ISERROR(FIND("AFL",#REF!)),"",VALUE(MID(#REF!,FIND("AFL",#REF!)+3,1)))</f>
        <v/>
      </c>
      <c r="O24" s="6"/>
      <c r="P24" s="6"/>
      <c r="Q24" s="6"/>
      <c r="R24" s="5"/>
      <c r="S24" s="10"/>
      <c r="T24" s="5"/>
      <c r="U24" s="5"/>
      <c r="V24" s="9"/>
      <c r="W24" s="5"/>
      <c r="X24" s="5"/>
      <c r="Y24" s="5"/>
      <c r="Z24" s="5" t="str">
        <f>IF(ISERROR(FIND("DFL",#REF!)),"",VALUE(MID(#REF!,FIND("DFL",#REF!)+3,1)))</f>
        <v/>
      </c>
      <c r="AA24" s="10"/>
      <c r="AB24" s="5"/>
      <c r="AC24" s="5"/>
      <c r="AD24" s="9" t="str">
        <f>IF(ISERROR(FIND("GA",#REF!)),"",VALUE(MID(#REF!,FIND("GA",#REF!)+2,1)))</f>
        <v/>
      </c>
      <c r="AE24" s="5" t="s">
        <v>56</v>
      </c>
      <c r="AF24" s="5">
        <v>928</v>
      </c>
      <c r="AG24" s="5">
        <v>121</v>
      </c>
      <c r="AH24" s="5">
        <v>3</v>
      </c>
      <c r="AI24" s="10"/>
      <c r="AJ24" s="5"/>
      <c r="AK24" s="5"/>
      <c r="AL24" s="9"/>
      <c r="AM24" s="3"/>
    </row>
    <row r="25" spans="1:39" s="15" customFormat="1" ht="19.5" x14ac:dyDescent="0.3">
      <c r="A25" s="13" t="s">
        <v>364</v>
      </c>
      <c r="B25" s="13" t="s">
        <v>143</v>
      </c>
      <c r="C25" s="15">
        <v>6</v>
      </c>
      <c r="D25" s="14" t="s">
        <v>142</v>
      </c>
      <c r="E25" s="13" t="s">
        <v>367</v>
      </c>
      <c r="F25" s="10" t="s">
        <v>209</v>
      </c>
      <c r="G25" s="10" t="s">
        <v>238</v>
      </c>
      <c r="H25" s="5">
        <v>4</v>
      </c>
      <c r="I25" s="12"/>
      <c r="J25" s="7"/>
      <c r="K25" s="10"/>
      <c r="L25" s="5"/>
      <c r="M25" s="5"/>
      <c r="N25" s="11" t="str">
        <f>IF(ISERROR(FIND("AFL",#REF!)),"",VALUE(MID(#REF!,FIND("AFL",#REF!)+3,1)))</f>
        <v/>
      </c>
      <c r="O25" s="6"/>
      <c r="P25" s="6"/>
      <c r="Q25" s="6"/>
      <c r="R25" s="5" t="str">
        <f>IF(ISERROR(FIND("BFL",#REF!)),"",VALUE(MID(#REF!,FIND("BFL",#REF!)+3,1)))</f>
        <v/>
      </c>
      <c r="S25" s="10"/>
      <c r="T25" s="5"/>
      <c r="U25" s="5"/>
      <c r="V25" s="9" t="str">
        <f>IF(ISERROR(FIND("CFL",#REF!)),"",VALUE(MID(#REF!,FIND("CFL",#REF!)+3,1)))</f>
        <v/>
      </c>
      <c r="W25" s="5"/>
      <c r="X25" s="5"/>
      <c r="Y25" s="5"/>
      <c r="Z25" s="5" t="str">
        <f>IF(ISERROR(FIND("DFL",#REF!)),"",VALUE(MID(#REF!,FIND("DFL",#REF!)+3,1)))</f>
        <v/>
      </c>
      <c r="AA25" s="10"/>
      <c r="AB25" s="5"/>
      <c r="AC25" s="5"/>
      <c r="AD25" s="9" t="str">
        <f>IF(ISERROR(FIND("GA",#REF!)),"",VALUE(MID(#REF!,FIND("GA",#REF!)+2,1)))</f>
        <v/>
      </c>
      <c r="AE25" s="5" t="s">
        <v>56</v>
      </c>
      <c r="AF25" s="5">
        <v>946</v>
      </c>
      <c r="AG25" s="5">
        <v>132</v>
      </c>
      <c r="AH25" s="5">
        <v>4</v>
      </c>
      <c r="AI25" s="10"/>
      <c r="AJ25" s="5"/>
      <c r="AK25" s="5"/>
      <c r="AL25" s="9"/>
      <c r="AM25" s="3"/>
    </row>
    <row r="26" spans="1:39" s="15" customFormat="1" ht="19.5" x14ac:dyDescent="0.3">
      <c r="A26" s="13" t="s">
        <v>361</v>
      </c>
      <c r="B26" s="13" t="s">
        <v>153</v>
      </c>
      <c r="C26" s="15">
        <v>3</v>
      </c>
      <c r="D26" s="14" t="s">
        <v>142</v>
      </c>
      <c r="E26" s="13" t="s">
        <v>152</v>
      </c>
      <c r="F26" s="10" t="s">
        <v>209</v>
      </c>
      <c r="G26" s="10" t="s">
        <v>238</v>
      </c>
      <c r="H26" s="5">
        <v>5</v>
      </c>
      <c r="I26" s="12"/>
      <c r="J26" s="7"/>
      <c r="K26" s="10"/>
      <c r="L26" s="5"/>
      <c r="M26" s="5"/>
      <c r="N26" s="11" t="str">
        <f>IF(ISERROR(FIND("AFL",#REF!)),"",VALUE(MID(#REF!,FIND("AFL",#REF!)+3,1)))</f>
        <v/>
      </c>
      <c r="O26" s="6"/>
      <c r="P26" s="6"/>
      <c r="Q26" s="6"/>
      <c r="R26" s="5" t="str">
        <f>IF(ISERROR(FIND("BFL",#REF!)),"",VALUE(MID(#REF!,FIND("BFL",#REF!)+3,1)))</f>
        <v/>
      </c>
      <c r="S26" s="10"/>
      <c r="T26" s="5"/>
      <c r="U26" s="5"/>
      <c r="V26" s="9" t="str">
        <f>IF(ISERROR(FIND("CFL",#REF!)),"",VALUE(MID(#REF!,FIND("CFL",#REF!)+3,1)))</f>
        <v/>
      </c>
      <c r="W26" s="5"/>
      <c r="X26" s="5"/>
      <c r="Y26" s="5"/>
      <c r="Z26" s="5" t="str">
        <f>IF(ISERROR(FIND("DFL",#REF!)),"",VALUE(MID(#REF!,FIND("DFL",#REF!)+3,1)))</f>
        <v/>
      </c>
      <c r="AA26" s="10"/>
      <c r="AB26" s="5"/>
      <c r="AC26" s="5"/>
      <c r="AD26" s="9" t="str">
        <f>IF(ISERROR(FIND("GA",#REF!)),"",VALUE(MID(#REF!,FIND("GA",#REF!)+2,1)))</f>
        <v/>
      </c>
      <c r="AE26" s="5" t="s">
        <v>56</v>
      </c>
      <c r="AF26" s="5">
        <v>909</v>
      </c>
      <c r="AG26" s="5">
        <v>190</v>
      </c>
      <c r="AH26" s="5">
        <v>5</v>
      </c>
      <c r="AI26" s="10"/>
      <c r="AJ26" s="5"/>
      <c r="AK26" s="5"/>
      <c r="AL26" s="9"/>
      <c r="AM26" s="3"/>
    </row>
    <row r="27" spans="1:39" s="15" customFormat="1" ht="19.5" x14ac:dyDescent="0.3">
      <c r="A27" s="26" t="s">
        <v>295</v>
      </c>
      <c r="B27" s="23" t="s">
        <v>294</v>
      </c>
      <c r="C27" s="25">
        <v>4</v>
      </c>
      <c r="D27" s="24" t="s">
        <v>196</v>
      </c>
      <c r="E27" s="23" t="s">
        <v>293</v>
      </c>
      <c r="F27" s="10" t="s">
        <v>62</v>
      </c>
      <c r="G27" s="10" t="s">
        <v>71</v>
      </c>
      <c r="H27" s="5">
        <v>1</v>
      </c>
      <c r="I27" s="12">
        <v>30.3</v>
      </c>
      <c r="J27" s="7">
        <v>88.4</v>
      </c>
      <c r="K27" s="10" t="s">
        <v>62</v>
      </c>
      <c r="L27" s="5"/>
      <c r="M27" s="5"/>
      <c r="N27" s="11" t="str">
        <f>IF(ISERROR(FIND("AFL",#REF!)),"",VALUE(MID(#REF!,FIND("AFL",#REF!)+3,1)))</f>
        <v/>
      </c>
      <c r="O27" s="6"/>
      <c r="P27" s="6"/>
      <c r="Q27" s="6"/>
      <c r="R27" s="5" t="str">
        <f>IF(ISERROR(FIND("BFL",#REF!)),"",VALUE(MID(#REF!,FIND("BFL",#REF!)+3,1)))</f>
        <v/>
      </c>
      <c r="S27" s="10"/>
      <c r="T27" s="5"/>
      <c r="U27" s="5"/>
      <c r="V27" s="9" t="str">
        <f>IF(ISERROR(FIND("CFL",#REF!)),"",VALUE(MID(#REF!,FIND("CFL",#REF!)+3,1)))</f>
        <v/>
      </c>
      <c r="W27" s="5"/>
      <c r="X27" s="5"/>
      <c r="Y27" s="5"/>
      <c r="Z27" s="5" t="str">
        <f>IF(ISERROR(FIND("DFL",#REF!)),"",VALUE(MID(#REF!,FIND("DFL",#REF!)+3,1)))</f>
        <v/>
      </c>
      <c r="AA27" s="10"/>
      <c r="AB27" s="5"/>
      <c r="AC27" s="5"/>
      <c r="AD27" s="9" t="str">
        <f>IF(ISERROR(FIND("GA",#REF!)),"",VALUE(MID(#REF!,FIND("GA",#REF!)+2,1)))</f>
        <v/>
      </c>
      <c r="AE27" s="5"/>
      <c r="AF27" s="5"/>
      <c r="AG27" s="5"/>
      <c r="AH27" s="5"/>
      <c r="AI27" s="10" t="s">
        <v>71</v>
      </c>
      <c r="AJ27" s="5">
        <v>986</v>
      </c>
      <c r="AK27" s="5">
        <v>75</v>
      </c>
      <c r="AL27" s="9">
        <v>1</v>
      </c>
    </row>
    <row r="28" spans="1:39" s="15" customFormat="1" ht="19.5" x14ac:dyDescent="0.3">
      <c r="A28" s="13" t="s">
        <v>347</v>
      </c>
      <c r="B28" s="13" t="s">
        <v>178</v>
      </c>
      <c r="C28" s="15">
        <v>2</v>
      </c>
      <c r="D28" s="14" t="s">
        <v>142</v>
      </c>
      <c r="E28" s="13" t="s">
        <v>177</v>
      </c>
      <c r="F28" s="10" t="s">
        <v>62</v>
      </c>
      <c r="G28" s="10" t="s">
        <v>71</v>
      </c>
      <c r="H28" s="5">
        <v>1</v>
      </c>
      <c r="I28" s="12"/>
      <c r="J28" s="7"/>
      <c r="K28" s="10" t="s">
        <v>62</v>
      </c>
      <c r="L28" s="5"/>
      <c r="M28" s="5"/>
      <c r="N28" s="11">
        <v>1</v>
      </c>
      <c r="O28" s="6"/>
      <c r="P28" s="6"/>
      <c r="Q28" s="6"/>
      <c r="R28" s="5" t="str">
        <f>IF(ISERROR(FIND("BFL",#REF!)),"",VALUE(MID(#REF!,FIND("BFL",#REF!)+3,1)))</f>
        <v/>
      </c>
      <c r="S28" s="10"/>
      <c r="T28" s="5"/>
      <c r="U28" s="5"/>
      <c r="V28" s="9" t="str">
        <f>IF(ISERROR(FIND("CFL",#REF!)),"",VALUE(MID(#REF!,FIND("CFL",#REF!)+3,1)))</f>
        <v/>
      </c>
      <c r="W28" s="5"/>
      <c r="X28" s="5"/>
      <c r="Y28" s="5"/>
      <c r="Z28" s="5" t="str">
        <f>IF(ISERROR(FIND("DFL",#REF!)),"",VALUE(MID(#REF!,FIND("DFL",#REF!)+3,1)))</f>
        <v/>
      </c>
      <c r="AA28" s="10"/>
      <c r="AB28" s="5"/>
      <c r="AC28" s="5"/>
      <c r="AD28" s="9" t="str">
        <f>IF(ISERROR(FIND("GA",#REF!)),"",VALUE(MID(#REF!,FIND("GA",#REF!)+2,1)))</f>
        <v/>
      </c>
      <c r="AE28" s="5"/>
      <c r="AF28" s="5"/>
      <c r="AG28" s="5"/>
      <c r="AH28" s="5"/>
      <c r="AI28" s="10" t="s">
        <v>71</v>
      </c>
      <c r="AJ28" s="5">
        <v>982</v>
      </c>
      <c r="AK28" s="5">
        <v>74</v>
      </c>
      <c r="AL28" s="9">
        <v>1</v>
      </c>
      <c r="AM28" s="3"/>
    </row>
    <row r="29" spans="1:39" s="15" customFormat="1" ht="19.5" x14ac:dyDescent="0.3">
      <c r="A29" s="26" t="s">
        <v>312</v>
      </c>
      <c r="B29" s="23" t="s">
        <v>311</v>
      </c>
      <c r="C29" s="25">
        <v>6</v>
      </c>
      <c r="D29" s="24" t="s">
        <v>210</v>
      </c>
      <c r="E29" s="23" t="s">
        <v>310</v>
      </c>
      <c r="F29" s="10" t="s">
        <v>62</v>
      </c>
      <c r="G29" s="10" t="s">
        <v>71</v>
      </c>
      <c r="H29" s="5">
        <v>2</v>
      </c>
      <c r="I29" s="12">
        <v>30.2</v>
      </c>
      <c r="J29" s="7">
        <v>88.6</v>
      </c>
      <c r="K29" s="10" t="s">
        <v>62</v>
      </c>
      <c r="L29" s="5"/>
      <c r="M29" s="5"/>
      <c r="N29" s="11"/>
      <c r="O29" s="6"/>
      <c r="P29" s="6"/>
      <c r="Q29" s="6"/>
      <c r="R29" s="5" t="str">
        <f>IF(ISERROR(FIND("BFL",#REF!)),"",VALUE(MID(#REF!,FIND("BFL",#REF!)+3,1)))</f>
        <v/>
      </c>
      <c r="S29" s="10"/>
      <c r="T29" s="5"/>
      <c r="U29" s="5"/>
      <c r="V29" s="9" t="str">
        <f>IF(ISERROR(FIND("CFL",#REF!)),"",VALUE(MID(#REF!,FIND("CFL",#REF!)+3,1)))</f>
        <v/>
      </c>
      <c r="W29" s="5"/>
      <c r="X29" s="5"/>
      <c r="Y29" s="5"/>
      <c r="Z29" s="5" t="str">
        <f>IF(ISERROR(FIND("DFL",#REF!)),"",VALUE(MID(#REF!,FIND("DFL",#REF!)+3,1)))</f>
        <v/>
      </c>
      <c r="AA29" s="10"/>
      <c r="AB29" s="5"/>
      <c r="AC29" s="5"/>
      <c r="AD29" s="9" t="str">
        <f>IF(ISERROR(FIND("GA",#REF!)),"",VALUE(MID(#REF!,FIND("GA",#REF!)+2,1)))</f>
        <v/>
      </c>
      <c r="AE29" s="5" t="s">
        <v>56</v>
      </c>
      <c r="AF29" s="5">
        <v>958</v>
      </c>
      <c r="AG29" s="5">
        <v>109</v>
      </c>
      <c r="AH29" s="5">
        <v>2</v>
      </c>
      <c r="AI29" s="10" t="s">
        <v>71</v>
      </c>
      <c r="AJ29" s="5">
        <v>958</v>
      </c>
      <c r="AK29" s="5">
        <v>109</v>
      </c>
      <c r="AL29" s="9">
        <v>2</v>
      </c>
    </row>
    <row r="30" spans="1:39" s="15" customFormat="1" ht="19.5" x14ac:dyDescent="0.3">
      <c r="A30" s="26" t="s">
        <v>282</v>
      </c>
      <c r="B30" s="23" t="s">
        <v>281</v>
      </c>
      <c r="C30" s="25">
        <v>2</v>
      </c>
      <c r="D30" s="24" t="s">
        <v>134</v>
      </c>
      <c r="E30" s="23" t="s">
        <v>384</v>
      </c>
      <c r="F30" s="10" t="s">
        <v>62</v>
      </c>
      <c r="G30" s="10" t="s">
        <v>71</v>
      </c>
      <c r="H30" s="5">
        <v>2</v>
      </c>
      <c r="I30" s="12">
        <v>30.4</v>
      </c>
      <c r="J30" s="7">
        <v>88.4</v>
      </c>
      <c r="K30" s="10" t="s">
        <v>62</v>
      </c>
      <c r="L30" s="5"/>
      <c r="M30" s="5"/>
      <c r="N30" s="11" t="str">
        <f>IF(ISERROR(FIND("AFL",#REF!)),"",VALUE(MID(#REF!,FIND("AFL",#REF!)+3,1)))</f>
        <v/>
      </c>
      <c r="O30" s="6"/>
      <c r="P30" s="6"/>
      <c r="Q30" s="6"/>
      <c r="R30" s="5" t="str">
        <f>IF(ISERROR(FIND("BFL",#REF!)),"",VALUE(MID(#REF!,FIND("BFL",#REF!)+3,1)))</f>
        <v/>
      </c>
      <c r="S30" s="10"/>
      <c r="T30" s="5"/>
      <c r="U30" s="5"/>
      <c r="V30" s="9" t="str">
        <f>IF(ISERROR(FIND("CFL",#REF!)),"",VALUE(MID(#REF!,FIND("CFL",#REF!)+3,1)))</f>
        <v/>
      </c>
      <c r="W30" s="5"/>
      <c r="X30" s="5"/>
      <c r="Y30" s="5"/>
      <c r="Z30" s="5" t="str">
        <f>IF(ISERROR(FIND("DFL",#REF!)),"",VALUE(MID(#REF!,FIND("DFL",#REF!)+3,1)))</f>
        <v/>
      </c>
      <c r="AA30" s="10"/>
      <c r="AB30" s="5"/>
      <c r="AC30" s="5"/>
      <c r="AD30" s="9" t="str">
        <f>IF(ISERROR(FIND("GA",#REF!)),"",VALUE(MID(#REF!,FIND("GA",#REF!)+2,1)))</f>
        <v/>
      </c>
      <c r="AE30" s="5"/>
      <c r="AF30" s="5"/>
      <c r="AG30" s="5"/>
      <c r="AH30" s="5"/>
      <c r="AI30" s="10" t="s">
        <v>71</v>
      </c>
      <c r="AJ30" s="5">
        <v>979</v>
      </c>
      <c r="AK30" s="5">
        <v>104</v>
      </c>
      <c r="AL30" s="9">
        <v>2</v>
      </c>
      <c r="AM30" s="13" t="s">
        <v>382</v>
      </c>
    </row>
    <row r="31" spans="1:39" s="15" customFormat="1" ht="19.5" x14ac:dyDescent="0.3">
      <c r="A31" s="26" t="s">
        <v>119</v>
      </c>
      <c r="B31" s="23" t="s">
        <v>124</v>
      </c>
      <c r="C31" s="25">
        <v>5</v>
      </c>
      <c r="D31" s="24" t="s">
        <v>123</v>
      </c>
      <c r="E31" s="23" t="s">
        <v>122</v>
      </c>
      <c r="F31" s="10" t="s">
        <v>62</v>
      </c>
      <c r="G31" s="10" t="s">
        <v>71</v>
      </c>
      <c r="H31" s="5">
        <v>2</v>
      </c>
      <c r="I31" s="12">
        <v>30</v>
      </c>
      <c r="J31" s="7">
        <v>86.8</v>
      </c>
      <c r="K31" s="10" t="s">
        <v>62</v>
      </c>
      <c r="L31" s="5"/>
      <c r="M31" s="5">
        <v>98</v>
      </c>
      <c r="N31" s="11">
        <v>2</v>
      </c>
      <c r="O31" s="6"/>
      <c r="P31" s="6"/>
      <c r="Q31" s="6"/>
      <c r="R31" s="5" t="str">
        <f>IF(ISERROR(FIND("BFL",#REF!)),"",VALUE(MID(#REF!,FIND("BFL",#REF!)+3,1)))</f>
        <v/>
      </c>
      <c r="S31" s="10"/>
      <c r="T31" s="5"/>
      <c r="U31" s="5"/>
      <c r="V31" s="9"/>
      <c r="W31" s="5"/>
      <c r="X31" s="5"/>
      <c r="Y31" s="5"/>
      <c r="Z31" s="5" t="str">
        <f>IF(ISERROR(FIND("DFL",#REF!)),"",VALUE(MID(#REF!,FIND("DFL",#REF!)+3,1)))</f>
        <v/>
      </c>
      <c r="AA31" s="10"/>
      <c r="AB31" s="5"/>
      <c r="AC31" s="5"/>
      <c r="AD31" s="9" t="str">
        <f>IF(ISERROR(FIND("GA",#REF!)),"",VALUE(MID(#REF!,FIND("GA",#REF!)+2,1)))</f>
        <v/>
      </c>
      <c r="AE31" s="5"/>
      <c r="AF31" s="5"/>
      <c r="AG31" s="5"/>
      <c r="AH31" s="5" t="str">
        <f>IF(ISERROR(FIND("MS",#REF!)),"",VALUE(MID(#REF!,FIND("MS",#REF!)+2,1)))</f>
        <v/>
      </c>
      <c r="AI31" s="10"/>
      <c r="AJ31" s="5"/>
      <c r="AK31" s="5"/>
      <c r="AL31" s="9"/>
      <c r="AM31" s="3"/>
    </row>
    <row r="32" spans="1:39" s="15" customFormat="1" ht="19.5" x14ac:dyDescent="0.3">
      <c r="A32" s="26" t="s">
        <v>257</v>
      </c>
      <c r="B32" s="23" t="s">
        <v>256</v>
      </c>
      <c r="C32" s="25">
        <v>7</v>
      </c>
      <c r="D32" s="24" t="s">
        <v>117</v>
      </c>
      <c r="E32" s="23" t="s">
        <v>368</v>
      </c>
      <c r="F32" s="10" t="s">
        <v>62</v>
      </c>
      <c r="G32" s="10" t="s">
        <v>71</v>
      </c>
      <c r="H32" s="5">
        <v>3</v>
      </c>
      <c r="I32" s="12">
        <v>30.3</v>
      </c>
      <c r="J32" s="7">
        <v>87.5</v>
      </c>
      <c r="K32" s="10" t="s">
        <v>62</v>
      </c>
      <c r="L32" s="5">
        <v>955</v>
      </c>
      <c r="M32" s="5">
        <v>115</v>
      </c>
      <c r="N32" s="9">
        <v>3</v>
      </c>
      <c r="O32" s="6"/>
      <c r="P32" s="6"/>
      <c r="Q32" s="6"/>
      <c r="R32" s="5" t="str">
        <f>IF(ISERROR(FIND("BFL",#REF!)),"",VALUE(MID(#REF!,FIND("BFL",#REF!)+3,1)))</f>
        <v/>
      </c>
      <c r="S32" s="10"/>
      <c r="T32" s="5"/>
      <c r="U32" s="5"/>
      <c r="V32" s="9"/>
      <c r="W32" s="5"/>
      <c r="X32" s="5"/>
      <c r="Y32" s="5"/>
      <c r="Z32" s="5" t="str">
        <f>IF(ISERROR(FIND("DFL",#REF!)),"",VALUE(MID(#REF!,FIND("DFL",#REF!)+3,1)))</f>
        <v/>
      </c>
      <c r="AA32" s="10"/>
      <c r="AB32" s="5"/>
      <c r="AC32" s="5"/>
      <c r="AD32" s="9" t="str">
        <f>IF(ISERROR(FIND("GA",#REF!)),"",VALUE(MID(#REF!,FIND("GA",#REF!)+2,1)))</f>
        <v/>
      </c>
      <c r="AE32" s="3"/>
      <c r="AF32" s="3"/>
      <c r="AG32" s="3"/>
      <c r="AH32" s="3"/>
      <c r="AI32" s="10" t="s">
        <v>71</v>
      </c>
      <c r="AJ32" s="5">
        <v>955</v>
      </c>
      <c r="AK32" s="5">
        <v>115</v>
      </c>
      <c r="AL32" s="9">
        <v>3</v>
      </c>
      <c r="AM32" s="3"/>
    </row>
    <row r="33" spans="1:47" s="15" customFormat="1" ht="19.5" x14ac:dyDescent="0.3">
      <c r="A33" s="26" t="s">
        <v>139</v>
      </c>
      <c r="B33" s="23" t="s">
        <v>141</v>
      </c>
      <c r="C33" s="25">
        <v>5</v>
      </c>
      <c r="D33" s="24" t="s">
        <v>98</v>
      </c>
      <c r="E33" s="23" t="s">
        <v>140</v>
      </c>
      <c r="F33" s="10" t="s">
        <v>62</v>
      </c>
      <c r="G33" s="10" t="s">
        <v>71</v>
      </c>
      <c r="H33" s="5">
        <v>3</v>
      </c>
      <c r="I33" s="12">
        <v>30.4</v>
      </c>
      <c r="J33" s="7">
        <v>89.2</v>
      </c>
      <c r="K33" s="10" t="s">
        <v>62</v>
      </c>
      <c r="L33" s="5"/>
      <c r="M33" s="5"/>
      <c r="N33" s="9">
        <v>3</v>
      </c>
      <c r="O33" s="6"/>
      <c r="P33" s="6"/>
      <c r="Q33" s="6"/>
      <c r="R33" s="5" t="str">
        <f>IF(ISERROR(FIND("BFL",#REF!)),"",VALUE(MID(#REF!,FIND("BFL",#REF!)+3,1)))</f>
        <v/>
      </c>
      <c r="S33" s="10"/>
      <c r="T33" s="5"/>
      <c r="U33" s="5"/>
      <c r="V33" s="9" t="str">
        <f>IF(ISERROR(FIND("CFL",#REF!)),"",VALUE(MID(#REF!,FIND("CFL",#REF!)+3,1)))</f>
        <v/>
      </c>
      <c r="W33" s="5"/>
      <c r="X33" s="5"/>
      <c r="Y33" s="5"/>
      <c r="Z33" s="5" t="str">
        <f>IF(ISERROR(FIND("DFL",#REF!)),"",VALUE(MID(#REF!,FIND("DFL",#REF!)+3,1)))</f>
        <v/>
      </c>
      <c r="AA33" s="10"/>
      <c r="AB33" s="5"/>
      <c r="AC33" s="5"/>
      <c r="AD33" s="9" t="str">
        <f>IF(ISERROR(FIND("GA",#REF!)),"",VALUE(MID(#REF!,FIND("GA",#REF!)+2,1)))</f>
        <v/>
      </c>
      <c r="AE33" s="5"/>
      <c r="AF33" s="5"/>
      <c r="AG33" s="5"/>
      <c r="AH33" s="5"/>
      <c r="AI33" s="10" t="s">
        <v>71</v>
      </c>
      <c r="AJ33" s="5">
        <v>974</v>
      </c>
      <c r="AK33" s="5">
        <v>104</v>
      </c>
      <c r="AL33" s="11">
        <v>3</v>
      </c>
      <c r="AM33" s="3"/>
    </row>
    <row r="34" spans="1:47" s="15" customFormat="1" ht="19.5" x14ac:dyDescent="0.3">
      <c r="A34" s="26" t="s">
        <v>80</v>
      </c>
      <c r="B34" s="23" t="s">
        <v>83</v>
      </c>
      <c r="C34" s="25">
        <v>9</v>
      </c>
      <c r="D34" s="24" t="s">
        <v>82</v>
      </c>
      <c r="E34" s="23" t="s">
        <v>81</v>
      </c>
      <c r="F34" s="10" t="s">
        <v>62</v>
      </c>
      <c r="G34" s="10" t="s">
        <v>71</v>
      </c>
      <c r="H34" s="5">
        <v>3</v>
      </c>
      <c r="I34" s="12">
        <v>30.2</v>
      </c>
      <c r="J34" s="7">
        <v>87.9</v>
      </c>
      <c r="K34" s="10" t="s">
        <v>62</v>
      </c>
      <c r="L34" s="5"/>
      <c r="M34" s="5"/>
      <c r="N34" s="11">
        <v>3</v>
      </c>
      <c r="O34" s="6"/>
      <c r="P34" s="6"/>
      <c r="Q34" s="6"/>
      <c r="R34" s="5" t="str">
        <f>IF(ISERROR(FIND("BFL",#REF!)),"",VALUE(MID(#REF!,FIND("BFL",#REF!)+3,1)))</f>
        <v/>
      </c>
      <c r="S34" s="10"/>
      <c r="T34" s="5"/>
      <c r="U34" s="5"/>
      <c r="V34" s="9" t="str">
        <f>IF(ISERROR(FIND("CFL",#REF!)),"",VALUE(MID(#REF!,FIND("CFL",#REF!)+3,1)))</f>
        <v/>
      </c>
      <c r="W34" s="5"/>
      <c r="X34" s="5"/>
      <c r="Y34" s="5"/>
      <c r="Z34" s="5" t="str">
        <f>IF(ISERROR(FIND("DFL",#REF!)),"",VALUE(MID(#REF!,FIND("DFL",#REF!)+3,1)))</f>
        <v/>
      </c>
      <c r="AA34" s="10"/>
      <c r="AB34" s="5"/>
      <c r="AC34" s="5"/>
      <c r="AD34" s="9" t="str">
        <f>IF(ISERROR(FIND("GA",#REF!)),"",VALUE(MID(#REF!,FIND("GA",#REF!)+2,1)))</f>
        <v/>
      </c>
      <c r="AE34" s="5"/>
      <c r="AF34" s="5"/>
      <c r="AG34" s="5"/>
      <c r="AH34" s="5"/>
      <c r="AI34" s="10" t="s">
        <v>71</v>
      </c>
      <c r="AJ34" s="5">
        <v>946</v>
      </c>
      <c r="AK34" s="5">
        <v>121</v>
      </c>
      <c r="AL34" s="9">
        <v>3</v>
      </c>
      <c r="AM34" s="3"/>
    </row>
    <row r="35" spans="1:47" s="15" customFormat="1" ht="19.5" x14ac:dyDescent="0.3">
      <c r="A35" s="13" t="s">
        <v>364</v>
      </c>
      <c r="B35" s="13" t="s">
        <v>143</v>
      </c>
      <c r="C35" s="15">
        <v>6</v>
      </c>
      <c r="D35" s="14" t="s">
        <v>142</v>
      </c>
      <c r="E35" s="13" t="s">
        <v>367</v>
      </c>
      <c r="F35" s="10" t="s">
        <v>62</v>
      </c>
      <c r="G35" s="10" t="s">
        <v>71</v>
      </c>
      <c r="H35" s="45">
        <v>4</v>
      </c>
      <c r="I35" s="12"/>
      <c r="J35" s="7"/>
      <c r="K35" s="10" t="s">
        <v>62</v>
      </c>
      <c r="L35" s="5">
        <v>946</v>
      </c>
      <c r="M35" s="5">
        <v>132</v>
      </c>
      <c r="N35" s="9">
        <v>4</v>
      </c>
      <c r="O35" s="6"/>
      <c r="P35" s="6"/>
      <c r="Q35" s="6"/>
      <c r="R35" s="5" t="str">
        <f>IF(ISERROR(FIND("BFL",#REF!)),"",VALUE(MID(#REF!,FIND("BFL",#REF!)+3,1)))</f>
        <v/>
      </c>
      <c r="S35" s="10"/>
      <c r="T35" s="5"/>
      <c r="U35" s="5"/>
      <c r="V35" s="9" t="str">
        <f>IF(ISERROR(FIND("CFL",#REF!)),"",VALUE(MID(#REF!,FIND("CFL",#REF!)+3,1)))</f>
        <v/>
      </c>
      <c r="W35" s="5"/>
      <c r="X35" s="5"/>
      <c r="Y35" s="5"/>
      <c r="Z35" s="5" t="str">
        <f>IF(ISERROR(FIND("DFL",#REF!)),"",VALUE(MID(#REF!,FIND("DFL",#REF!)+3,1)))</f>
        <v/>
      </c>
      <c r="AA35" s="10"/>
      <c r="AB35" s="5"/>
      <c r="AC35" s="5"/>
      <c r="AD35" s="9" t="str">
        <f>IF(ISERROR(FIND("GA",#REF!)),"",VALUE(MID(#REF!,FIND("GA",#REF!)+2,1)))</f>
        <v/>
      </c>
      <c r="AE35" s="5"/>
      <c r="AF35" s="5"/>
      <c r="AG35" s="5"/>
      <c r="AH35" s="5"/>
      <c r="AI35" s="10" t="s">
        <v>71</v>
      </c>
      <c r="AJ35" s="5">
        <v>946</v>
      </c>
      <c r="AK35" s="5">
        <v>132</v>
      </c>
      <c r="AL35" s="9">
        <v>3</v>
      </c>
      <c r="AM35" s="3"/>
    </row>
    <row r="36" spans="1:47" s="15" customFormat="1" ht="19.5" x14ac:dyDescent="0.3">
      <c r="A36" s="26" t="s">
        <v>301</v>
      </c>
      <c r="B36" s="23" t="s">
        <v>303</v>
      </c>
      <c r="C36" s="25">
        <v>5</v>
      </c>
      <c r="D36" s="24" t="s">
        <v>245</v>
      </c>
      <c r="E36" s="23" t="s">
        <v>302</v>
      </c>
      <c r="F36" s="10" t="s">
        <v>62</v>
      </c>
      <c r="G36" s="10" t="s">
        <v>54</v>
      </c>
      <c r="H36" s="5">
        <v>2</v>
      </c>
      <c r="I36" s="12">
        <v>24.6</v>
      </c>
      <c r="J36" s="7">
        <v>82.6</v>
      </c>
      <c r="K36" s="10"/>
      <c r="L36" s="5"/>
      <c r="M36" s="5"/>
      <c r="N36" s="11" t="str">
        <f>IF(ISERROR(FIND("AFL",#REF!)),"",VALUE(MID(#REF!,FIND("AFL",#REF!)+3,1)))</f>
        <v/>
      </c>
      <c r="O36" s="6" t="s">
        <v>62</v>
      </c>
      <c r="P36" s="6">
        <v>941</v>
      </c>
      <c r="Q36" s="6">
        <v>104</v>
      </c>
      <c r="R36" s="5">
        <v>2</v>
      </c>
      <c r="S36" s="10"/>
      <c r="T36" s="5"/>
      <c r="U36" s="5"/>
      <c r="V36" s="9" t="str">
        <f>IF(ISERROR(FIND("CFL",#REF!)),"",VALUE(MID(#REF!,FIND("CFL",#REF!)+3,1)))</f>
        <v/>
      </c>
      <c r="W36" s="5"/>
      <c r="X36" s="5"/>
      <c r="Y36" s="5"/>
      <c r="Z36" s="5" t="str">
        <f>IF(ISERROR(FIND("DFL",#REF!)),"",VALUE(MID(#REF!,FIND("DFL",#REF!)+3,1)))</f>
        <v/>
      </c>
      <c r="AA36" s="10"/>
      <c r="AB36" s="5"/>
      <c r="AC36" s="5"/>
      <c r="AD36" s="9" t="str">
        <f>IF(ISERROR(FIND("GA",#REF!)),"",VALUE(MID(#REF!,FIND("GA",#REF!)+2,1)))</f>
        <v/>
      </c>
      <c r="AE36" s="5"/>
      <c r="AF36" s="5"/>
      <c r="AG36" s="5"/>
      <c r="AH36" s="5" t="str">
        <f>IF(ISERROR(FIND("MS",#REF!)),"",VALUE(MID(#REF!,FIND("MS",#REF!)+2,1)))</f>
        <v/>
      </c>
      <c r="AI36" s="10"/>
      <c r="AJ36" s="5"/>
      <c r="AK36" s="5"/>
      <c r="AL36" s="9"/>
    </row>
    <row r="37" spans="1:47" s="15" customFormat="1" ht="19.5" x14ac:dyDescent="0.3">
      <c r="A37" s="26" t="s">
        <v>252</v>
      </c>
      <c r="B37" s="23" t="s">
        <v>255</v>
      </c>
      <c r="C37" s="25">
        <v>10</v>
      </c>
      <c r="D37" s="24" t="s">
        <v>254</v>
      </c>
      <c r="E37" s="23" t="s">
        <v>253</v>
      </c>
      <c r="F37" s="10" t="s">
        <v>62</v>
      </c>
      <c r="G37" s="10" t="s">
        <v>63</v>
      </c>
      <c r="H37" s="5">
        <v>1</v>
      </c>
      <c r="I37" s="12">
        <v>25</v>
      </c>
      <c r="J37" s="7">
        <v>80.3</v>
      </c>
      <c r="K37" s="10"/>
      <c r="L37" s="5"/>
      <c r="M37" s="5"/>
      <c r="N37" s="11" t="str">
        <f>IF(ISERROR(FIND("AFL",#REF!)),"",VALUE(MID(#REF!,FIND("AFL",#REF!)+3,1)))</f>
        <v/>
      </c>
      <c r="O37" s="6"/>
      <c r="P37" s="6"/>
      <c r="Q37" s="6"/>
      <c r="R37" s="5" t="str">
        <f>IF(ISERROR(FIND("BFL",#REF!)),"",VALUE(MID(#REF!,FIND("BFL",#REF!)+3,1)))</f>
        <v/>
      </c>
      <c r="S37" s="10" t="s">
        <v>62</v>
      </c>
      <c r="T37" s="5"/>
      <c r="U37" s="5"/>
      <c r="V37" s="9" t="str">
        <f>IF(ISERROR(FIND("CFL",#REF!)),"",VALUE(MID(#REF!,FIND("CFL",#REF!)+3,1)))</f>
        <v/>
      </c>
      <c r="W37" s="5"/>
      <c r="X37" s="5"/>
      <c r="Y37" s="5"/>
      <c r="Z37" s="5" t="str">
        <f>IF(ISERROR(FIND("DFL",#REF!)),"",VALUE(MID(#REF!,FIND("DFL",#REF!)+3,1)))</f>
        <v/>
      </c>
      <c r="AA37" s="10"/>
      <c r="AB37" s="5"/>
      <c r="AC37" s="5"/>
      <c r="AD37" s="9" t="str">
        <f>IF(ISERROR(FIND("GA",#REF!)),"",VALUE(MID(#REF!,FIND("GA",#REF!)+2,1)))</f>
        <v/>
      </c>
      <c r="AE37" s="5"/>
      <c r="AF37" s="5"/>
      <c r="AG37" s="5"/>
      <c r="AH37" s="5" t="str">
        <f>IF(ISERROR(FIND("MS",#REF!)),"",VALUE(MID(#REF!,FIND("MS",#REF!)+2,1)))</f>
        <v/>
      </c>
      <c r="AI37" s="10" t="s">
        <v>63</v>
      </c>
      <c r="AJ37" s="5">
        <v>949</v>
      </c>
      <c r="AK37" s="5">
        <v>86</v>
      </c>
      <c r="AL37" s="9">
        <v>1</v>
      </c>
      <c r="AM37" s="3" t="s">
        <v>383</v>
      </c>
    </row>
    <row r="38" spans="1:47" s="15" customFormat="1" ht="19.5" x14ac:dyDescent="0.3">
      <c r="A38" s="26" t="s">
        <v>274</v>
      </c>
      <c r="B38" s="23" t="s">
        <v>273</v>
      </c>
      <c r="C38" s="25">
        <v>2</v>
      </c>
      <c r="D38" s="24" t="s">
        <v>200</v>
      </c>
      <c r="E38" s="23" t="s">
        <v>272</v>
      </c>
      <c r="F38" s="10" t="s">
        <v>62</v>
      </c>
      <c r="G38" s="10" t="s">
        <v>63</v>
      </c>
      <c r="H38" s="5">
        <v>2</v>
      </c>
      <c r="I38" s="12">
        <v>24.6</v>
      </c>
      <c r="J38" s="7">
        <v>82.9</v>
      </c>
      <c r="K38" s="10"/>
      <c r="L38" s="5"/>
      <c r="M38" s="5"/>
      <c r="N38" s="11" t="str">
        <f>IF(ISERROR(FIND("AFL",#REF!)),"",VALUE(MID(#REF!,FIND("AFL",#REF!)+3,1)))</f>
        <v/>
      </c>
      <c r="O38" s="6"/>
      <c r="P38" s="6"/>
      <c r="Q38" s="6"/>
      <c r="R38" s="5"/>
      <c r="S38" s="10" t="s">
        <v>62</v>
      </c>
      <c r="T38" s="5"/>
      <c r="U38" s="5"/>
      <c r="V38" s="9">
        <v>2</v>
      </c>
      <c r="W38" s="5"/>
      <c r="X38" s="5"/>
      <c r="Y38" s="5"/>
      <c r="Z38" s="5" t="str">
        <f>IF(ISERROR(FIND("DFL",#REF!)),"",VALUE(MID(#REF!,FIND("DFL",#REF!)+3,1)))</f>
        <v/>
      </c>
      <c r="AA38" s="10"/>
      <c r="AB38" s="5"/>
      <c r="AC38" s="5"/>
      <c r="AD38" s="9"/>
      <c r="AE38" s="5"/>
      <c r="AF38" s="5"/>
      <c r="AG38" s="5"/>
      <c r="AH38" s="5" t="str">
        <f>IF(ISERROR(FIND("MS",#REF!)),"",VALUE(MID(#REF!,FIND("MS",#REF!)+2,1)))</f>
        <v/>
      </c>
      <c r="AI38" s="10" t="s">
        <v>63</v>
      </c>
      <c r="AJ38" s="5"/>
      <c r="AK38" s="5"/>
      <c r="AL38" s="9">
        <v>2</v>
      </c>
      <c r="AP38" s="29"/>
      <c r="AQ38" s="29"/>
      <c r="AR38" s="29"/>
      <c r="AS38" s="29"/>
      <c r="AT38" s="29"/>
      <c r="AU38" s="29"/>
    </row>
    <row r="39" spans="1:47" s="15" customFormat="1" ht="19.5" x14ac:dyDescent="0.3">
      <c r="A39" s="26" t="s">
        <v>318</v>
      </c>
      <c r="B39" s="23" t="s">
        <v>317</v>
      </c>
      <c r="C39" s="25">
        <v>3</v>
      </c>
      <c r="D39" s="24" t="s">
        <v>219</v>
      </c>
      <c r="E39" s="23" t="s">
        <v>107</v>
      </c>
      <c r="F39" s="10" t="s">
        <v>56</v>
      </c>
      <c r="G39" s="10" t="s">
        <v>71</v>
      </c>
      <c r="H39" s="5">
        <v>1</v>
      </c>
      <c r="I39" s="12">
        <v>30.1</v>
      </c>
      <c r="J39" s="7">
        <v>85.6</v>
      </c>
      <c r="K39" s="10" t="s">
        <v>56</v>
      </c>
      <c r="L39" s="5">
        <v>977</v>
      </c>
      <c r="M39" s="5">
        <v>92</v>
      </c>
      <c r="N39" s="11">
        <v>1</v>
      </c>
      <c r="O39" s="6"/>
      <c r="P39" s="6"/>
      <c r="Q39" s="6"/>
      <c r="R39" s="5" t="str">
        <f>IF(ISERROR(FIND("BFL",#REF!)),"",VALUE(MID(#REF!,FIND("BFL",#REF!)+3,1)))</f>
        <v/>
      </c>
      <c r="S39" s="10"/>
      <c r="T39" s="5"/>
      <c r="U39" s="5"/>
      <c r="V39" s="9"/>
      <c r="W39" s="5"/>
      <c r="X39" s="5"/>
      <c r="Y39" s="5"/>
      <c r="Z39" s="5" t="str">
        <f>IF(ISERROR(FIND("DFL",#REF!)),"",VALUE(MID(#REF!,FIND("DFL",#REF!)+3,1)))</f>
        <v/>
      </c>
      <c r="AA39" s="10"/>
      <c r="AB39" s="5"/>
      <c r="AC39" s="5"/>
      <c r="AD39" s="9" t="str">
        <f>IF(ISERROR(FIND("GA",#REF!)),"",VALUE(MID(#REF!,FIND("GA",#REF!)+2,1)))</f>
        <v/>
      </c>
      <c r="AE39" s="5"/>
      <c r="AF39" s="5"/>
      <c r="AG39" s="5"/>
      <c r="AH39" s="5" t="str">
        <f>IF(ISERROR(FIND("MS",#REF!)),"",VALUE(MID(#REF!,FIND("MS",#REF!)+2,1)))</f>
        <v/>
      </c>
      <c r="AI39" s="10"/>
      <c r="AJ39" s="5"/>
      <c r="AK39" s="5"/>
      <c r="AL39" s="9"/>
      <c r="AP39" s="29"/>
      <c r="AQ39" s="29"/>
      <c r="AR39" s="29"/>
      <c r="AS39" s="29"/>
      <c r="AT39" s="29"/>
      <c r="AU39" s="29"/>
    </row>
    <row r="40" spans="1:47" s="3" customFormat="1" ht="19.5" x14ac:dyDescent="0.3">
      <c r="A40" s="26" t="s">
        <v>298</v>
      </c>
      <c r="B40" s="23" t="s">
        <v>297</v>
      </c>
      <c r="C40" s="25">
        <v>2</v>
      </c>
      <c r="D40" s="24" t="s">
        <v>117</v>
      </c>
      <c r="E40" s="23" t="s">
        <v>296</v>
      </c>
      <c r="F40" s="10" t="s">
        <v>56</v>
      </c>
      <c r="G40" s="10" t="s">
        <v>71</v>
      </c>
      <c r="H40" s="5">
        <v>1</v>
      </c>
      <c r="I40" s="12">
        <v>30.3</v>
      </c>
      <c r="J40" s="7">
        <v>87.5</v>
      </c>
      <c r="K40" s="10" t="s">
        <v>56</v>
      </c>
      <c r="L40" s="5">
        <v>982</v>
      </c>
      <c r="M40" s="5">
        <v>81</v>
      </c>
      <c r="N40" s="11">
        <v>1</v>
      </c>
      <c r="O40" s="6"/>
      <c r="P40" s="6"/>
      <c r="Q40" s="6"/>
      <c r="R40" s="5" t="str">
        <f>IF(ISERROR(FIND("BFL",#REF!)),"",VALUE(MID(#REF!,FIND("BFL",#REF!)+3,1)))</f>
        <v/>
      </c>
      <c r="S40" s="10"/>
      <c r="T40" s="5"/>
      <c r="U40" s="5"/>
      <c r="V40" s="9" t="str">
        <f>IF(ISERROR(FIND("CFL",#REF!)),"",VALUE(MID(#REF!,FIND("CFL",#REF!)+3,1)))</f>
        <v/>
      </c>
      <c r="W40" s="5"/>
      <c r="X40" s="5"/>
      <c r="Y40" s="5"/>
      <c r="Z40" s="5" t="str">
        <f>IF(ISERROR(FIND("DFL",#REF!)),"",VALUE(MID(#REF!,FIND("DFL",#REF!)+3,1)))</f>
        <v/>
      </c>
      <c r="AA40" s="10"/>
      <c r="AB40" s="5"/>
      <c r="AC40" s="5"/>
      <c r="AD40" s="9" t="str">
        <f>IF(ISERROR(FIND("GA",#REF!)),"",VALUE(MID(#REF!,FIND("GA",#REF!)+2,1)))</f>
        <v/>
      </c>
      <c r="AE40" s="15"/>
      <c r="AF40" s="15"/>
      <c r="AG40" s="15"/>
      <c r="AH40" s="15"/>
      <c r="AI40" s="10" t="s">
        <v>71</v>
      </c>
      <c r="AJ40" s="30">
        <v>982</v>
      </c>
      <c r="AK40" s="30">
        <v>81</v>
      </c>
      <c r="AL40" s="53">
        <v>1</v>
      </c>
      <c r="AM40" s="15"/>
      <c r="AO40" s="21"/>
    </row>
    <row r="41" spans="1:47" s="3" customFormat="1" ht="19.5" x14ac:dyDescent="0.3">
      <c r="A41" s="26" t="s">
        <v>288</v>
      </c>
      <c r="B41" s="23" t="s">
        <v>287</v>
      </c>
      <c r="C41" s="25">
        <v>4</v>
      </c>
      <c r="D41" s="24" t="s">
        <v>210</v>
      </c>
      <c r="E41" s="23" t="s">
        <v>107</v>
      </c>
      <c r="F41" s="10" t="s">
        <v>56</v>
      </c>
      <c r="G41" s="10" t="s">
        <v>71</v>
      </c>
      <c r="H41" s="5">
        <v>1</v>
      </c>
      <c r="I41" s="12">
        <v>30</v>
      </c>
      <c r="J41" s="28">
        <v>85.4</v>
      </c>
      <c r="K41" s="10" t="s">
        <v>56</v>
      </c>
      <c r="L41" s="5">
        <v>982</v>
      </c>
      <c r="M41" s="5">
        <v>92</v>
      </c>
      <c r="N41" s="11">
        <v>1</v>
      </c>
      <c r="O41" s="6"/>
      <c r="P41" s="6"/>
      <c r="Q41" s="6"/>
      <c r="R41" s="5" t="str">
        <f>IF(ISERROR(FIND("BFL",#REF!)),"",VALUE(MID(#REF!,FIND("BFL",#REF!)+3,1)))</f>
        <v/>
      </c>
      <c r="S41" s="10"/>
      <c r="T41" s="5"/>
      <c r="U41" s="5"/>
      <c r="V41" s="9" t="str">
        <f>IF(ISERROR(FIND("CFL",#REF!)),"",VALUE(MID(#REF!,FIND("CFL",#REF!)+3,1)))</f>
        <v/>
      </c>
      <c r="W41" s="5"/>
      <c r="X41" s="5"/>
      <c r="Y41" s="5"/>
      <c r="Z41" s="5" t="str">
        <f>IF(ISERROR(FIND("DFL",#REF!)),"",VALUE(MID(#REF!,FIND("DFL",#REF!)+3,1)))</f>
        <v/>
      </c>
      <c r="AA41" s="10"/>
      <c r="AB41" s="5"/>
      <c r="AC41" s="5"/>
      <c r="AD41" s="9" t="str">
        <f>IF(ISERROR(FIND("GA",#REF!)),"",VALUE(MID(#REF!,FIND("GA",#REF!)+2,1)))</f>
        <v/>
      </c>
      <c r="AE41" s="5"/>
      <c r="AF41" s="5"/>
      <c r="AG41" s="5"/>
      <c r="AH41" s="5" t="str">
        <f>IF(ISERROR(FIND("MS",#REF!)),"",VALUE(MID(#REF!,FIND("MS",#REF!)+2,1)))</f>
        <v/>
      </c>
      <c r="AI41" s="10"/>
      <c r="AJ41" s="5"/>
      <c r="AK41" s="5"/>
      <c r="AL41" s="9"/>
      <c r="AM41" s="15"/>
      <c r="AO41" s="21"/>
    </row>
    <row r="42" spans="1:47" s="3" customFormat="1" ht="19.5" x14ac:dyDescent="0.3">
      <c r="A42" s="26" t="s">
        <v>267</v>
      </c>
      <c r="B42" s="23" t="s">
        <v>266</v>
      </c>
      <c r="C42" s="25">
        <v>5</v>
      </c>
      <c r="D42" s="24" t="s">
        <v>222</v>
      </c>
      <c r="E42" s="23" t="s">
        <v>107</v>
      </c>
      <c r="F42" s="10" t="s">
        <v>56</v>
      </c>
      <c r="G42" s="10" t="s">
        <v>71</v>
      </c>
      <c r="H42" s="5">
        <v>1</v>
      </c>
      <c r="I42" s="12">
        <v>29.7</v>
      </c>
      <c r="J42" s="28">
        <v>85.3</v>
      </c>
      <c r="K42" s="5" t="s">
        <v>56</v>
      </c>
      <c r="L42" s="5">
        <v>980</v>
      </c>
      <c r="M42" s="5">
        <v>86</v>
      </c>
      <c r="N42" s="11">
        <v>1</v>
      </c>
      <c r="O42" s="6"/>
      <c r="P42" s="6"/>
      <c r="Q42" s="6"/>
      <c r="R42" s="5" t="str">
        <f>IF(ISERROR(FIND("BFL",#REF!)),"",VALUE(MID(#REF!,FIND("BFL",#REF!)+3,1)))</f>
        <v/>
      </c>
      <c r="S42" s="10"/>
      <c r="T42" s="5"/>
      <c r="U42" s="5"/>
      <c r="V42" s="9" t="str">
        <f>IF(ISERROR(FIND("CFL",#REF!)),"",VALUE(MID(#REF!,FIND("CFL",#REF!)+3,1)))</f>
        <v/>
      </c>
      <c r="W42" s="5"/>
      <c r="X42" s="5"/>
      <c r="Y42" s="5"/>
      <c r="Z42" s="5" t="str">
        <f>IF(ISERROR(FIND("DFL",#REF!)),"",VALUE(MID(#REF!,FIND("DFL",#REF!)+3,1)))</f>
        <v/>
      </c>
      <c r="AA42" s="10"/>
      <c r="AB42" s="5"/>
      <c r="AC42" s="5"/>
      <c r="AD42" s="9" t="str">
        <f>IF(ISERROR(FIND("GA",#REF!)),"",VALUE(MID(#REF!,FIND("GA",#REF!)+2,1)))</f>
        <v/>
      </c>
      <c r="AE42" s="5" t="s">
        <v>56</v>
      </c>
      <c r="AF42" s="5">
        <v>983</v>
      </c>
      <c r="AG42" s="5">
        <v>80</v>
      </c>
      <c r="AH42" s="5">
        <v>1</v>
      </c>
      <c r="AI42" s="10"/>
      <c r="AJ42" s="5"/>
      <c r="AK42" s="5"/>
      <c r="AL42" s="9"/>
      <c r="AM42" s="15"/>
      <c r="AO42" s="21"/>
    </row>
    <row r="43" spans="1:47" s="3" customFormat="1" ht="19.5" x14ac:dyDescent="0.3">
      <c r="A43" s="26" t="s">
        <v>242</v>
      </c>
      <c r="B43" s="23" t="s">
        <v>241</v>
      </c>
      <c r="C43" s="25">
        <v>2</v>
      </c>
      <c r="D43" s="24" t="s">
        <v>78</v>
      </c>
      <c r="E43" s="23" t="s">
        <v>107</v>
      </c>
      <c r="F43" s="10" t="s">
        <v>56</v>
      </c>
      <c r="G43" s="10" t="s">
        <v>71</v>
      </c>
      <c r="H43" s="5">
        <v>1</v>
      </c>
      <c r="I43" s="12">
        <v>30.2</v>
      </c>
      <c r="J43" s="7">
        <v>85.7</v>
      </c>
      <c r="K43" s="10" t="s">
        <v>56</v>
      </c>
      <c r="L43" s="5">
        <v>975</v>
      </c>
      <c r="M43" s="5">
        <v>81</v>
      </c>
      <c r="N43" s="11">
        <v>1</v>
      </c>
      <c r="O43" s="6"/>
      <c r="P43" s="6"/>
      <c r="Q43" s="6"/>
      <c r="R43" s="5"/>
      <c r="S43" s="10"/>
      <c r="T43" s="5"/>
      <c r="U43" s="5"/>
      <c r="V43" s="27"/>
      <c r="W43" s="5"/>
      <c r="X43" s="5"/>
      <c r="Y43" s="5"/>
      <c r="Z43" s="5" t="str">
        <f>IF(ISERROR(FIND("DFL",#REF!)),"",VALUE(MID(#REF!,FIND("DFL",#REF!)+3,1)))</f>
        <v/>
      </c>
      <c r="AA43" s="10"/>
      <c r="AB43" s="5"/>
      <c r="AC43" s="5"/>
      <c r="AD43" s="9" t="str">
        <f>IF(ISERROR(FIND("GA",#REF!)),"",VALUE(MID(#REF!,FIND("GA",#REF!)+2,1)))</f>
        <v/>
      </c>
      <c r="AE43" s="5"/>
      <c r="AF43" s="5"/>
      <c r="AG43" s="5"/>
      <c r="AH43" s="5" t="str">
        <f>IF(ISERROR(FIND("MS",#REF!)),"",VALUE(MID(#REF!,FIND("MS",#REF!)+2,1)))</f>
        <v/>
      </c>
      <c r="AI43" s="10"/>
      <c r="AJ43" s="5"/>
      <c r="AK43" s="5"/>
      <c r="AL43" s="9"/>
      <c r="AO43" s="21"/>
    </row>
    <row r="44" spans="1:47" s="3" customFormat="1" ht="19.5" x14ac:dyDescent="0.3">
      <c r="A44" s="26" t="s">
        <v>217</v>
      </c>
      <c r="B44" s="23" t="s">
        <v>216</v>
      </c>
      <c r="C44" s="25">
        <v>2</v>
      </c>
      <c r="D44" s="24" t="s">
        <v>109</v>
      </c>
      <c r="E44" s="23" t="s">
        <v>107</v>
      </c>
      <c r="F44" s="10" t="s">
        <v>56</v>
      </c>
      <c r="G44" s="10" t="s">
        <v>71</v>
      </c>
      <c r="H44" s="5">
        <v>1</v>
      </c>
      <c r="I44" s="12">
        <v>30.4</v>
      </c>
      <c r="J44" s="7">
        <v>86.4</v>
      </c>
      <c r="K44" s="10" t="s">
        <v>56</v>
      </c>
      <c r="L44" s="5">
        <v>985</v>
      </c>
      <c r="M44" s="45">
        <v>75</v>
      </c>
      <c r="N44" s="11">
        <v>1</v>
      </c>
      <c r="O44" s="6"/>
      <c r="P44" s="6"/>
      <c r="Q44" s="6"/>
      <c r="R44" s="5" t="str">
        <f>IF(ISERROR(FIND("BFL",#REF!)),"",VALUE(MID(#REF!,FIND("BFL",#REF!)+3,1)))</f>
        <v/>
      </c>
      <c r="S44" s="10"/>
      <c r="T44" s="5"/>
      <c r="U44" s="5"/>
      <c r="V44" s="9"/>
      <c r="W44" s="5"/>
      <c r="X44" s="5"/>
      <c r="Y44" s="5"/>
      <c r="Z44" s="5" t="str">
        <f>IF(ISERROR(FIND("DFL",#REF!)),"",VALUE(MID(#REF!,FIND("DFL",#REF!)+3,1)))</f>
        <v/>
      </c>
      <c r="AA44" s="10"/>
      <c r="AB44" s="5"/>
      <c r="AC44" s="5"/>
      <c r="AD44" s="9" t="str">
        <f>IF(ISERROR(FIND("GA",#REF!)),"",VALUE(MID(#REF!,FIND("GA",#REF!)+2,1)))</f>
        <v/>
      </c>
      <c r="AE44" s="5"/>
      <c r="AF44" s="5"/>
      <c r="AG44" s="5"/>
      <c r="AH44" s="5" t="str">
        <f>IF(ISERROR(FIND("MS",#REF!)),"",VALUE(MID(#REF!,FIND("MS",#REF!)+2,1)))</f>
        <v/>
      </c>
      <c r="AI44" s="10"/>
      <c r="AJ44" s="5"/>
      <c r="AK44" s="5"/>
      <c r="AL44" s="9"/>
      <c r="AO44" s="21"/>
    </row>
    <row r="45" spans="1:47" s="3" customFormat="1" ht="19.5" x14ac:dyDescent="0.3">
      <c r="A45" s="26" t="s">
        <v>207</v>
      </c>
      <c r="B45" s="23" t="s">
        <v>206</v>
      </c>
      <c r="C45" s="25">
        <v>5</v>
      </c>
      <c r="D45" s="24" t="s">
        <v>205</v>
      </c>
      <c r="E45" s="39" t="s">
        <v>204</v>
      </c>
      <c r="F45" s="44" t="s">
        <v>56</v>
      </c>
      <c r="G45" s="44" t="s">
        <v>71</v>
      </c>
      <c r="H45" s="45">
        <v>1</v>
      </c>
      <c r="I45" s="12">
        <v>29.9</v>
      </c>
      <c r="J45" s="7">
        <v>84.6</v>
      </c>
      <c r="K45" s="44" t="s">
        <v>56</v>
      </c>
      <c r="L45" s="45">
        <v>982</v>
      </c>
      <c r="M45" s="45">
        <v>92</v>
      </c>
      <c r="N45" s="48">
        <v>1</v>
      </c>
      <c r="O45" s="6"/>
      <c r="P45" s="6"/>
      <c r="Q45" s="6"/>
      <c r="R45" s="5"/>
      <c r="S45" s="10"/>
      <c r="T45" s="5"/>
      <c r="U45" s="5"/>
      <c r="V45" s="9"/>
      <c r="W45" s="5"/>
      <c r="X45" s="5"/>
      <c r="Y45" s="5"/>
      <c r="Z45" s="5"/>
      <c r="AA45" s="10"/>
      <c r="AB45" s="5"/>
      <c r="AC45" s="5"/>
      <c r="AD45" s="9"/>
      <c r="AE45" s="5"/>
      <c r="AF45" s="5"/>
      <c r="AG45" s="5"/>
      <c r="AH45" s="5"/>
      <c r="AI45" s="10"/>
      <c r="AJ45" s="5"/>
      <c r="AK45" s="5"/>
      <c r="AL45" s="9"/>
      <c r="AO45" s="21"/>
    </row>
    <row r="46" spans="1:47" s="3" customFormat="1" ht="19.5" x14ac:dyDescent="0.3">
      <c r="A46" s="26" t="s">
        <v>202</v>
      </c>
      <c r="B46" s="23" t="s">
        <v>201</v>
      </c>
      <c r="C46" s="25">
        <v>13</v>
      </c>
      <c r="D46" s="24" t="s">
        <v>200</v>
      </c>
      <c r="E46" s="39" t="s">
        <v>199</v>
      </c>
      <c r="F46" s="10" t="s">
        <v>56</v>
      </c>
      <c r="G46" s="10" t="s">
        <v>71</v>
      </c>
      <c r="H46" s="5">
        <v>1</v>
      </c>
      <c r="I46" s="12">
        <v>27.2</v>
      </c>
      <c r="J46" s="7">
        <v>82.5</v>
      </c>
      <c r="K46" s="10" t="s">
        <v>56</v>
      </c>
      <c r="L46" s="5">
        <v>962</v>
      </c>
      <c r="M46" s="5">
        <v>104</v>
      </c>
      <c r="N46" s="11">
        <v>3</v>
      </c>
      <c r="O46" s="6"/>
      <c r="P46" s="6"/>
      <c r="Q46" s="6"/>
      <c r="R46" s="5"/>
      <c r="S46" s="10"/>
      <c r="T46" s="5"/>
      <c r="U46" s="5"/>
      <c r="V46" s="9"/>
      <c r="W46" s="5"/>
      <c r="X46" s="5"/>
      <c r="Y46" s="5"/>
      <c r="Z46" s="5"/>
      <c r="AA46" s="10"/>
      <c r="AB46" s="5"/>
      <c r="AC46" s="5"/>
      <c r="AD46" s="9"/>
      <c r="AE46" s="5"/>
      <c r="AF46" s="5"/>
      <c r="AG46" s="5"/>
      <c r="AH46" s="5"/>
      <c r="AI46" s="10"/>
      <c r="AJ46" s="5"/>
      <c r="AK46" s="5"/>
      <c r="AL46" s="9"/>
      <c r="AO46" s="21"/>
    </row>
    <row r="47" spans="1:47" s="3" customFormat="1" ht="19.5" x14ac:dyDescent="0.3">
      <c r="A47" s="26" t="s">
        <v>198</v>
      </c>
      <c r="B47" s="23" t="s">
        <v>197</v>
      </c>
      <c r="C47" s="25">
        <v>1</v>
      </c>
      <c r="D47" s="24" t="s">
        <v>196</v>
      </c>
      <c r="E47" s="23" t="s">
        <v>107</v>
      </c>
      <c r="F47" s="10" t="s">
        <v>56</v>
      </c>
      <c r="G47" s="10" t="s">
        <v>71</v>
      </c>
      <c r="H47" s="5">
        <v>1</v>
      </c>
      <c r="I47" s="12">
        <v>28.6</v>
      </c>
      <c r="J47" s="7">
        <v>82.7</v>
      </c>
      <c r="K47" s="10" t="s">
        <v>56</v>
      </c>
      <c r="L47" s="5">
        <v>985</v>
      </c>
      <c r="M47" s="45">
        <v>81</v>
      </c>
      <c r="N47" s="11">
        <v>1</v>
      </c>
      <c r="O47" s="6"/>
      <c r="P47" s="6"/>
      <c r="Q47" s="6"/>
      <c r="R47" s="5" t="str">
        <f>IF(ISERROR(FIND("BFL",#REF!)),"",VALUE(MID(#REF!,FIND("BFL",#REF!)+3,1)))</f>
        <v/>
      </c>
      <c r="S47" s="10"/>
      <c r="T47" s="5"/>
      <c r="U47" s="5"/>
      <c r="V47" s="9" t="str">
        <f>IF(ISERROR(FIND("CFL",#REF!)),"",VALUE(MID(#REF!,FIND("CFL",#REF!)+3,1)))</f>
        <v/>
      </c>
      <c r="W47" s="5"/>
      <c r="X47" s="5"/>
      <c r="Y47" s="5"/>
      <c r="Z47" s="5" t="str">
        <f>IF(ISERROR(FIND("DFL",#REF!)),"",VALUE(MID(#REF!,FIND("DFL",#REF!)+3,1)))</f>
        <v/>
      </c>
      <c r="AA47" s="10"/>
      <c r="AB47" s="5"/>
      <c r="AC47" s="5"/>
      <c r="AD47" s="9" t="str">
        <f>IF(ISERROR(FIND("GA",#REF!)),"",VALUE(MID(#REF!,FIND("GA",#REF!)+2,1)))</f>
        <v/>
      </c>
      <c r="AE47" s="5"/>
      <c r="AF47" s="5"/>
      <c r="AG47" s="5"/>
      <c r="AH47" s="5" t="str">
        <f>IF(ISERROR(FIND("MS",#REF!)),"",VALUE(MID(#REF!,FIND("MS",#REF!)+2,1)))</f>
        <v/>
      </c>
      <c r="AI47" s="10"/>
      <c r="AJ47" s="5"/>
      <c r="AK47" s="5"/>
      <c r="AL47" s="9"/>
      <c r="AO47" s="21"/>
    </row>
    <row r="48" spans="1:47" s="3" customFormat="1" ht="19.5" x14ac:dyDescent="0.3">
      <c r="A48" s="13" t="s">
        <v>350</v>
      </c>
      <c r="B48" s="13" t="s">
        <v>172</v>
      </c>
      <c r="C48" s="15">
        <v>8</v>
      </c>
      <c r="D48" s="14" t="s">
        <v>150</v>
      </c>
      <c r="E48" s="13" t="s">
        <v>107</v>
      </c>
      <c r="F48" s="10" t="s">
        <v>56</v>
      </c>
      <c r="G48" s="10" t="s">
        <v>71</v>
      </c>
      <c r="H48" s="5">
        <v>1</v>
      </c>
      <c r="I48" s="12"/>
      <c r="J48" s="7"/>
      <c r="K48" s="10" t="s">
        <v>56</v>
      </c>
      <c r="L48" s="5">
        <v>982</v>
      </c>
      <c r="M48" s="5">
        <v>92</v>
      </c>
      <c r="N48" s="11">
        <v>1</v>
      </c>
      <c r="O48" s="6"/>
      <c r="P48" s="6"/>
      <c r="Q48" s="6"/>
      <c r="R48" s="5" t="str">
        <f>IF(ISERROR(FIND("BFL",#REF!)),"",VALUE(MID(#REF!,FIND("BFL",#REF!)+3,1)))</f>
        <v/>
      </c>
      <c r="S48" s="10"/>
      <c r="T48" s="5"/>
      <c r="U48" s="5"/>
      <c r="V48" s="9" t="str">
        <f>IF(ISERROR(FIND("CFL",#REF!)),"",VALUE(MID(#REF!,FIND("CFL",#REF!)+3,1)))</f>
        <v/>
      </c>
      <c r="W48" s="5"/>
      <c r="X48" s="5"/>
      <c r="Y48" s="5"/>
      <c r="Z48" s="5" t="str">
        <f>IF(ISERROR(FIND("DFL",#REF!)),"",VALUE(MID(#REF!,FIND("DFL",#REF!)+3,1)))</f>
        <v/>
      </c>
      <c r="AA48" s="10"/>
      <c r="AB48" s="5"/>
      <c r="AC48" s="5"/>
      <c r="AD48" s="9" t="str">
        <f>IF(ISERROR(FIND("GA",#REF!)),"",VALUE(MID(#REF!,FIND("GA",#REF!)+2,1)))</f>
        <v/>
      </c>
      <c r="AE48" s="5"/>
      <c r="AF48" s="5"/>
      <c r="AG48" s="5"/>
      <c r="AH48" s="5" t="str">
        <f>IF(ISERROR(FIND("MS",#REF!)),"",VALUE(MID(#REF!,FIND("MS",#REF!)+2,1)))</f>
        <v/>
      </c>
      <c r="AI48" s="10"/>
      <c r="AJ48" s="5"/>
      <c r="AK48" s="5"/>
      <c r="AL48" s="9"/>
      <c r="AO48" s="21"/>
    </row>
    <row r="49" spans="1:41" s="3" customFormat="1" ht="19.5" x14ac:dyDescent="0.3">
      <c r="A49" s="13" t="s">
        <v>351</v>
      </c>
      <c r="B49" s="13" t="s">
        <v>171</v>
      </c>
      <c r="C49" s="15">
        <v>7</v>
      </c>
      <c r="D49" s="14" t="s">
        <v>145</v>
      </c>
      <c r="E49" s="13" t="s">
        <v>170</v>
      </c>
      <c r="F49" s="10" t="s">
        <v>56</v>
      </c>
      <c r="G49" s="10" t="s">
        <v>71</v>
      </c>
      <c r="H49" s="45">
        <v>1</v>
      </c>
      <c r="I49" s="12"/>
      <c r="J49" s="7"/>
      <c r="K49" s="10" t="s">
        <v>56</v>
      </c>
      <c r="L49" s="5">
        <v>974</v>
      </c>
      <c r="M49" s="5">
        <v>92</v>
      </c>
      <c r="N49" s="11">
        <v>1</v>
      </c>
      <c r="O49" s="6"/>
      <c r="P49" s="6"/>
      <c r="Q49" s="6"/>
      <c r="R49" s="5" t="str">
        <f>IF(ISERROR(FIND("BFL",#REF!)),"",VALUE(MID(#REF!,FIND("BFL",#REF!)+3,1)))</f>
        <v/>
      </c>
      <c r="S49" s="10"/>
      <c r="T49" s="5"/>
      <c r="U49" s="5"/>
      <c r="V49" s="9" t="str">
        <f>IF(ISERROR(FIND("CFL",#REF!)),"",VALUE(MID(#REF!,FIND("CFL",#REF!)+3,1)))</f>
        <v/>
      </c>
      <c r="W49" s="5"/>
      <c r="X49" s="5"/>
      <c r="Y49" s="5"/>
      <c r="Z49" s="5" t="str">
        <f>IF(ISERROR(FIND("DFL",#REF!)),"",VALUE(MID(#REF!,FIND("DFL",#REF!)+3,1)))</f>
        <v/>
      </c>
      <c r="AA49" s="10"/>
      <c r="AB49" s="5"/>
      <c r="AC49" s="5"/>
      <c r="AD49" s="9" t="str">
        <f>IF(ISERROR(FIND("GA",#REF!)),"",VALUE(MID(#REF!,FIND("GA",#REF!)+2,1)))</f>
        <v/>
      </c>
      <c r="AE49" s="5"/>
      <c r="AF49" s="5"/>
      <c r="AG49" s="5"/>
      <c r="AH49" s="5" t="str">
        <f>IF(ISERROR(FIND("MS",#REF!)),"",VALUE(MID(#REF!,FIND("MS",#REF!)+2,1)))</f>
        <v/>
      </c>
      <c r="AI49" s="10"/>
      <c r="AJ49" s="5"/>
      <c r="AK49" s="5"/>
      <c r="AL49" s="9"/>
      <c r="AO49" s="21"/>
    </row>
    <row r="50" spans="1:41" s="3" customFormat="1" ht="19.5" x14ac:dyDescent="0.3">
      <c r="A50" s="13" t="s">
        <v>359</v>
      </c>
      <c r="B50" s="13" t="s">
        <v>155</v>
      </c>
      <c r="C50" s="15">
        <v>8</v>
      </c>
      <c r="D50" s="14" t="s">
        <v>145</v>
      </c>
      <c r="E50" s="13" t="s">
        <v>154</v>
      </c>
      <c r="F50" s="10" t="s">
        <v>56</v>
      </c>
      <c r="G50" s="10" t="s">
        <v>71</v>
      </c>
      <c r="H50" s="9">
        <v>1</v>
      </c>
      <c r="I50" s="12"/>
      <c r="J50" s="7"/>
      <c r="K50" s="10" t="s">
        <v>56</v>
      </c>
      <c r="L50" s="5">
        <v>977</v>
      </c>
      <c r="M50" s="5">
        <v>81</v>
      </c>
      <c r="N50" s="9">
        <v>1</v>
      </c>
      <c r="O50" s="6"/>
      <c r="P50" s="6"/>
      <c r="Q50" s="6"/>
      <c r="R50" s="5" t="str">
        <f>IF(ISERROR(FIND("BFL",#REF!)),"",VALUE(MID(#REF!,FIND("BFL",#REF!)+3,1)))</f>
        <v/>
      </c>
      <c r="S50" s="10"/>
      <c r="T50" s="5"/>
      <c r="U50" s="5"/>
      <c r="V50" s="9" t="str">
        <f>IF(ISERROR(FIND("CFL",#REF!)),"",VALUE(MID(#REF!,FIND("CFL",#REF!)+3,1)))</f>
        <v/>
      </c>
      <c r="W50" s="5" t="s">
        <v>55</v>
      </c>
      <c r="X50" s="5">
        <v>968</v>
      </c>
      <c r="Y50" s="5">
        <v>81</v>
      </c>
      <c r="Z50" s="5" t="str">
        <f>IF(ISERROR(FIND("DFL",#REF!)),"",VALUE(MID(#REF!,FIND("DFL",#REF!)+3,1)))</f>
        <v/>
      </c>
      <c r="AA50" s="10"/>
      <c r="AB50" s="5"/>
      <c r="AC50" s="5"/>
      <c r="AD50" s="9" t="str">
        <f>IF(ISERROR(FIND("GA",#REF!)),"",VALUE(MID(#REF!,FIND("GA",#REF!)+2,1)))</f>
        <v/>
      </c>
      <c r="AE50" s="5"/>
      <c r="AF50" s="5"/>
      <c r="AG50" s="5"/>
      <c r="AH50" s="5" t="str">
        <f>IF(ISERROR(FIND("MS",#REF!)),"",VALUE(MID(#REF!,FIND("MS",#REF!)+2,1)))</f>
        <v/>
      </c>
      <c r="AI50" s="10"/>
      <c r="AJ50" s="5"/>
      <c r="AK50" s="5"/>
      <c r="AL50" s="9"/>
      <c r="AO50" s="21"/>
    </row>
    <row r="51" spans="1:41" s="3" customFormat="1" ht="19.5" x14ac:dyDescent="0.3">
      <c r="A51" s="13" t="s">
        <v>360</v>
      </c>
      <c r="B51" s="13" t="s">
        <v>151</v>
      </c>
      <c r="C51" s="15">
        <v>2</v>
      </c>
      <c r="D51" s="14" t="s">
        <v>150</v>
      </c>
      <c r="E51" s="13" t="s">
        <v>149</v>
      </c>
      <c r="F51" s="10" t="s">
        <v>56</v>
      </c>
      <c r="G51" s="10" t="s">
        <v>71</v>
      </c>
      <c r="H51" s="5">
        <v>1</v>
      </c>
      <c r="I51" s="12"/>
      <c r="J51" s="7"/>
      <c r="K51" s="10" t="s">
        <v>56</v>
      </c>
      <c r="L51" s="5">
        <v>983</v>
      </c>
      <c r="M51" s="5">
        <v>75</v>
      </c>
      <c r="N51" s="11">
        <v>1</v>
      </c>
      <c r="O51" s="6"/>
      <c r="P51" s="6"/>
      <c r="Q51" s="6"/>
      <c r="R51" s="5" t="str">
        <f>IF(ISERROR(FIND("BFL",#REF!)),"",VALUE(MID(#REF!,FIND("BFL",#REF!)+3,1)))</f>
        <v/>
      </c>
      <c r="S51" s="10"/>
      <c r="T51" s="5"/>
      <c r="U51" s="5"/>
      <c r="V51" s="9" t="str">
        <f>IF(ISERROR(FIND("CFL",#REF!)),"",VALUE(MID(#REF!,FIND("CFL",#REF!)+3,1)))</f>
        <v/>
      </c>
      <c r="W51" s="5"/>
      <c r="X51" s="5"/>
      <c r="Y51" s="5"/>
      <c r="Z51" s="5" t="str">
        <f>IF(ISERROR(FIND("DFL",#REF!)),"",VALUE(MID(#REF!,FIND("DFL",#REF!)+3,1)))</f>
        <v/>
      </c>
      <c r="AA51" s="10"/>
      <c r="AB51" s="5"/>
      <c r="AC51" s="5"/>
      <c r="AD51" s="9" t="str">
        <f>IF(ISERROR(FIND("GA",#REF!)),"",VALUE(MID(#REF!,FIND("GA",#REF!)+2,1)))</f>
        <v/>
      </c>
      <c r="AE51" s="5"/>
      <c r="AF51" s="5"/>
      <c r="AG51" s="5"/>
      <c r="AH51" s="5" t="str">
        <f>IF(ISERROR(FIND("MS",#REF!)),"",VALUE(MID(#REF!,FIND("MS",#REF!)+2,1)))</f>
        <v/>
      </c>
      <c r="AI51" s="10"/>
      <c r="AJ51" s="5"/>
      <c r="AK51" s="5"/>
      <c r="AL51" s="9"/>
      <c r="AO51" s="21"/>
    </row>
    <row r="52" spans="1:41" s="3" customFormat="1" ht="19.5" x14ac:dyDescent="0.3">
      <c r="A52" s="26" t="s">
        <v>119</v>
      </c>
      <c r="B52" s="23" t="s">
        <v>121</v>
      </c>
      <c r="C52" s="25">
        <v>5</v>
      </c>
      <c r="D52" s="24" t="s">
        <v>120</v>
      </c>
      <c r="E52" s="23" t="s">
        <v>108</v>
      </c>
      <c r="F52" s="10" t="s">
        <v>56</v>
      </c>
      <c r="G52" s="10" t="s">
        <v>71</v>
      </c>
      <c r="H52" s="5">
        <v>1</v>
      </c>
      <c r="I52" s="12">
        <v>30.3</v>
      </c>
      <c r="J52" s="7">
        <v>87.2</v>
      </c>
      <c r="K52" s="10" t="s">
        <v>56</v>
      </c>
      <c r="L52" s="5">
        <v>974</v>
      </c>
      <c r="M52" s="5">
        <v>86</v>
      </c>
      <c r="N52" s="11">
        <v>1</v>
      </c>
      <c r="O52" s="6"/>
      <c r="P52" s="6"/>
      <c r="Q52" s="6"/>
      <c r="R52" s="5" t="str">
        <f>IF(ISERROR(FIND("BFL",#REF!)),"",VALUE(MID(#REF!,FIND("BFL",#REF!)+3,1)))</f>
        <v/>
      </c>
      <c r="S52" s="10"/>
      <c r="T52" s="5"/>
      <c r="U52" s="5"/>
      <c r="V52" s="9"/>
      <c r="W52" s="5"/>
      <c r="X52" s="5"/>
      <c r="Y52" s="5"/>
      <c r="Z52" s="5" t="str">
        <f>IF(ISERROR(FIND("DFL",#REF!)),"",VALUE(MID(#REF!,FIND("DFL",#REF!)+3,1)))</f>
        <v/>
      </c>
      <c r="AA52" s="10"/>
      <c r="AB52" s="5"/>
      <c r="AC52" s="5"/>
      <c r="AD52" s="9" t="str">
        <f>IF(ISERROR(FIND("GA",#REF!)),"",VALUE(MID(#REF!,FIND("GA",#REF!)+2,1)))</f>
        <v/>
      </c>
      <c r="AE52" s="5"/>
      <c r="AF52" s="5"/>
      <c r="AG52" s="5"/>
      <c r="AH52" s="5" t="str">
        <f>IF(ISERROR(FIND("MS",#REF!)),"",VALUE(MID(#REF!,FIND("MS",#REF!)+2,1)))</f>
        <v/>
      </c>
      <c r="AI52" s="10"/>
      <c r="AJ52" s="5"/>
      <c r="AK52" s="5"/>
      <c r="AL52" s="9"/>
      <c r="AO52" s="21"/>
    </row>
    <row r="53" spans="1:41" s="3" customFormat="1" ht="19.5" x14ac:dyDescent="0.3">
      <c r="A53" s="26" t="s">
        <v>106</v>
      </c>
      <c r="B53" s="23" t="s">
        <v>110</v>
      </c>
      <c r="C53" s="25">
        <v>5</v>
      </c>
      <c r="D53" s="24" t="s">
        <v>109</v>
      </c>
      <c r="E53" s="23" t="s">
        <v>108</v>
      </c>
      <c r="F53" s="10" t="s">
        <v>56</v>
      </c>
      <c r="G53" s="10" t="s">
        <v>71</v>
      </c>
      <c r="H53" s="5">
        <v>1</v>
      </c>
      <c r="I53" s="12">
        <v>30.1</v>
      </c>
      <c r="J53" s="7">
        <v>85.7</v>
      </c>
      <c r="K53" s="10" t="s">
        <v>56</v>
      </c>
      <c r="L53" s="5">
        <v>987</v>
      </c>
      <c r="M53" s="5">
        <v>81</v>
      </c>
      <c r="N53" s="11">
        <v>1</v>
      </c>
      <c r="O53" s="6"/>
      <c r="P53" s="6"/>
      <c r="Q53" s="6"/>
      <c r="R53" s="5" t="str">
        <f>IF(ISERROR(FIND("BFL",#REF!)),"",VALUE(MID(#REF!,FIND("BFL",#REF!)+3,1)))</f>
        <v/>
      </c>
      <c r="S53" s="10"/>
      <c r="T53" s="5"/>
      <c r="U53" s="5"/>
      <c r="V53" s="9" t="str">
        <f>IF(ISERROR(FIND("CFL",#REF!)),"",VALUE(MID(#REF!,FIND("CFL",#REF!)+3,1)))</f>
        <v/>
      </c>
      <c r="W53" s="5"/>
      <c r="X53" s="5"/>
      <c r="Y53" s="5"/>
      <c r="Z53" s="5" t="str">
        <f>IF(ISERROR(FIND("DFL",#REF!)),"",VALUE(MID(#REF!,FIND("DFL",#REF!)+3,1)))</f>
        <v/>
      </c>
      <c r="AA53" s="10"/>
      <c r="AB53" s="5"/>
      <c r="AC53" s="5"/>
      <c r="AD53" s="9" t="str">
        <f>IF(ISERROR(FIND("GA",#REF!)),"",VALUE(MID(#REF!,FIND("GA",#REF!)+2,1)))</f>
        <v/>
      </c>
      <c r="AE53" s="5"/>
      <c r="AF53" s="5"/>
      <c r="AG53" s="5"/>
      <c r="AH53" s="5" t="str">
        <f>IF(ISERROR(FIND("MS",#REF!)),"",VALUE(MID(#REF!,FIND("MS",#REF!)+2,1)))</f>
        <v/>
      </c>
      <c r="AI53" s="10"/>
      <c r="AJ53" s="5"/>
      <c r="AK53" s="5"/>
      <c r="AL53" s="9"/>
      <c r="AO53" s="21"/>
    </row>
    <row r="54" spans="1:41" s="3" customFormat="1" ht="19.5" x14ac:dyDescent="0.3">
      <c r="A54" s="26" t="s">
        <v>278</v>
      </c>
      <c r="B54" s="23" t="s">
        <v>280</v>
      </c>
      <c r="C54" s="25">
        <v>14</v>
      </c>
      <c r="D54" s="24" t="s">
        <v>222</v>
      </c>
      <c r="E54" s="23" t="s">
        <v>279</v>
      </c>
      <c r="F54" s="10" t="s">
        <v>56</v>
      </c>
      <c r="G54" s="10" t="s">
        <v>71</v>
      </c>
      <c r="H54" s="5">
        <v>2</v>
      </c>
      <c r="I54" s="12">
        <v>30.4</v>
      </c>
      <c r="J54" s="7">
        <v>87.4</v>
      </c>
      <c r="K54" s="10" t="s">
        <v>56</v>
      </c>
      <c r="L54" s="5">
        <v>970</v>
      </c>
      <c r="M54" s="5">
        <v>109</v>
      </c>
      <c r="N54" s="11">
        <v>2</v>
      </c>
      <c r="O54" s="6"/>
      <c r="P54" s="6"/>
      <c r="Q54" s="6"/>
      <c r="R54" s="5" t="str">
        <f>IF(ISERROR(FIND("BFL",#REF!)),"",VALUE(MID(#REF!,FIND("BFL",#REF!)+3,1)))</f>
        <v/>
      </c>
      <c r="S54" s="10"/>
      <c r="T54" s="5"/>
      <c r="U54" s="5"/>
      <c r="V54" s="9" t="str">
        <f>IF(ISERROR(FIND("CFL",#REF!)),"",VALUE(MID(#REF!,FIND("CFL",#REF!)+3,1)))</f>
        <v/>
      </c>
      <c r="W54" s="5"/>
      <c r="X54" s="5"/>
      <c r="Y54" s="5"/>
      <c r="Z54" s="5" t="str">
        <f>IF(ISERROR(FIND("DFL",#REF!)),"",VALUE(MID(#REF!,FIND("DFL",#REF!)+3,1)))</f>
        <v/>
      </c>
      <c r="AA54" s="10"/>
      <c r="AB54" s="5"/>
      <c r="AC54" s="5"/>
      <c r="AD54" s="9"/>
      <c r="AE54" s="5" t="s">
        <v>56</v>
      </c>
      <c r="AF54" s="5">
        <v>974</v>
      </c>
      <c r="AG54" s="5">
        <v>115</v>
      </c>
      <c r="AH54" s="5">
        <v>2</v>
      </c>
      <c r="AI54" s="10"/>
      <c r="AJ54" s="5"/>
      <c r="AK54" s="5"/>
      <c r="AL54" s="9"/>
      <c r="AM54" s="15"/>
      <c r="AO54" s="21"/>
    </row>
    <row r="55" spans="1:41" s="3" customFormat="1" ht="19.5" x14ac:dyDescent="0.3">
      <c r="A55" s="26" t="s">
        <v>229</v>
      </c>
      <c r="B55" s="23" t="s">
        <v>228</v>
      </c>
      <c r="C55" s="25">
        <v>3</v>
      </c>
      <c r="D55" s="24" t="s">
        <v>117</v>
      </c>
      <c r="E55" s="23" t="s">
        <v>227</v>
      </c>
      <c r="F55" s="10" t="s">
        <v>56</v>
      </c>
      <c r="G55" s="10" t="s">
        <v>71</v>
      </c>
      <c r="H55" s="5">
        <v>2</v>
      </c>
      <c r="I55" s="12">
        <v>29.6</v>
      </c>
      <c r="J55" s="7">
        <v>83.4</v>
      </c>
      <c r="K55" s="10" t="s">
        <v>56</v>
      </c>
      <c r="L55" s="5">
        <v>965</v>
      </c>
      <c r="M55" s="5">
        <v>98</v>
      </c>
      <c r="N55" s="11">
        <v>2</v>
      </c>
      <c r="O55" s="6"/>
      <c r="P55" s="6"/>
      <c r="Q55" s="6"/>
      <c r="R55" s="5"/>
      <c r="S55" s="10"/>
      <c r="T55" s="5"/>
      <c r="U55" s="5"/>
      <c r="V55" s="9" t="str">
        <f>IF(ISERROR(FIND("CFL",#REF!)),"",VALUE(MID(#REF!,FIND("CFL",#REF!)+3,1)))</f>
        <v/>
      </c>
      <c r="W55" s="5"/>
      <c r="X55" s="5"/>
      <c r="Y55" s="5"/>
      <c r="Z55" s="5" t="str">
        <f>IF(ISERROR(FIND("DFL",#REF!)),"",VALUE(MID(#REF!,FIND("DFL",#REF!)+3,1)))</f>
        <v/>
      </c>
      <c r="AA55" s="10"/>
      <c r="AB55" s="5"/>
      <c r="AC55" s="5"/>
      <c r="AD55" s="9" t="str">
        <f>IF(ISERROR(FIND("GA",#REF!)),"",VALUE(MID(#REF!,FIND("GA",#REF!)+2,1)))</f>
        <v/>
      </c>
      <c r="AE55" s="5"/>
      <c r="AF55" s="5"/>
      <c r="AG55" s="5"/>
      <c r="AH55" s="5" t="str">
        <f>IF(ISERROR(FIND("MS",#REF!)),"",VALUE(MID(#REF!,FIND("MS",#REF!)+2,1)))</f>
        <v/>
      </c>
      <c r="AI55" s="10"/>
      <c r="AJ55" s="5"/>
      <c r="AK55" s="5"/>
      <c r="AL55" s="9"/>
      <c r="AO55" s="21"/>
    </row>
    <row r="56" spans="1:41" s="3" customFormat="1" ht="19.5" x14ac:dyDescent="0.3">
      <c r="A56" s="26" t="s">
        <v>224</v>
      </c>
      <c r="B56" s="23" t="s">
        <v>223</v>
      </c>
      <c r="C56" s="25">
        <v>5</v>
      </c>
      <c r="D56" s="24" t="s">
        <v>222</v>
      </c>
      <c r="E56" s="23" t="s">
        <v>221</v>
      </c>
      <c r="F56" s="10" t="s">
        <v>56</v>
      </c>
      <c r="G56" s="10" t="s">
        <v>71</v>
      </c>
      <c r="H56" s="45">
        <v>2</v>
      </c>
      <c r="I56" s="12">
        <v>30.4</v>
      </c>
      <c r="J56" s="7">
        <v>86.6</v>
      </c>
      <c r="K56" s="10" t="s">
        <v>56</v>
      </c>
      <c r="L56" s="45">
        <v>964</v>
      </c>
      <c r="M56" s="45">
        <v>104</v>
      </c>
      <c r="N56" s="48">
        <v>2</v>
      </c>
      <c r="O56" s="6"/>
      <c r="P56" s="6"/>
      <c r="Q56" s="6"/>
      <c r="R56" s="5" t="str">
        <f>IF(ISERROR(FIND("BFL",#REF!)),"",VALUE(MID(#REF!,FIND("BFL",#REF!)+3,1)))</f>
        <v/>
      </c>
      <c r="S56" s="10"/>
      <c r="T56" s="5"/>
      <c r="U56" s="5"/>
      <c r="V56" s="9" t="str">
        <f>IF(ISERROR(FIND("CFL",#REF!)),"",VALUE(MID(#REF!,FIND("CFL",#REF!)+3,1)))</f>
        <v/>
      </c>
      <c r="W56" s="5"/>
      <c r="X56" s="5"/>
      <c r="Y56" s="5"/>
      <c r="Z56" s="5" t="str">
        <f>IF(ISERROR(FIND("DFL",#REF!)),"",VALUE(MID(#REF!,FIND("DFL",#REF!)+3,1)))</f>
        <v/>
      </c>
      <c r="AA56" s="10"/>
      <c r="AB56" s="5"/>
      <c r="AC56" s="5"/>
      <c r="AD56" s="9" t="str">
        <f>IF(ISERROR(FIND("GA",#REF!)),"",VALUE(MID(#REF!,FIND("GA",#REF!)+2,1)))</f>
        <v/>
      </c>
      <c r="AE56" s="5"/>
      <c r="AF56" s="5"/>
      <c r="AG56" s="5"/>
      <c r="AH56" s="5" t="str">
        <f>IF(ISERROR(FIND("MS",#REF!)),"",VALUE(MID(#REF!,FIND("MS",#REF!)+2,1)))</f>
        <v/>
      </c>
      <c r="AI56" s="10"/>
      <c r="AJ56" s="5"/>
      <c r="AK56" s="5"/>
      <c r="AL56" s="9"/>
      <c r="AO56" s="21"/>
    </row>
    <row r="57" spans="1:41" s="3" customFormat="1" ht="19.5" x14ac:dyDescent="0.3">
      <c r="A57" s="13" t="s">
        <v>357</v>
      </c>
      <c r="B57" s="13" t="s">
        <v>158</v>
      </c>
      <c r="C57" s="15">
        <v>1</v>
      </c>
      <c r="D57" s="14" t="s">
        <v>147</v>
      </c>
      <c r="E57" s="13" t="s">
        <v>157</v>
      </c>
      <c r="F57" s="10" t="s">
        <v>56</v>
      </c>
      <c r="G57" s="10" t="s">
        <v>71</v>
      </c>
      <c r="H57" s="5">
        <v>2</v>
      </c>
      <c r="I57" s="12"/>
      <c r="J57" s="7"/>
      <c r="K57" s="10" t="s">
        <v>56</v>
      </c>
      <c r="L57" s="5">
        <v>973</v>
      </c>
      <c r="M57" s="5">
        <v>92</v>
      </c>
      <c r="N57" s="11">
        <v>1</v>
      </c>
      <c r="O57" s="6"/>
      <c r="P57" s="6"/>
      <c r="Q57" s="6"/>
      <c r="R57" s="5" t="str">
        <f>IF(ISERROR(FIND("BFL",#REF!)),"",VALUE(MID(#REF!,FIND("BFL",#REF!)+3,1)))</f>
        <v/>
      </c>
      <c r="S57" s="10"/>
      <c r="T57" s="5"/>
      <c r="U57" s="5"/>
      <c r="V57" s="9" t="str">
        <f>IF(ISERROR(FIND("CFL",#REF!)),"",VALUE(MID(#REF!,FIND("CFL",#REF!)+3,1)))</f>
        <v/>
      </c>
      <c r="W57" s="5"/>
      <c r="X57" s="5"/>
      <c r="Y57" s="5"/>
      <c r="Z57" s="5" t="str">
        <f>IF(ISERROR(FIND("DFL",#REF!)),"",VALUE(MID(#REF!,FIND("DFL",#REF!)+3,1)))</f>
        <v/>
      </c>
      <c r="AA57" s="10"/>
      <c r="AB57" s="5"/>
      <c r="AC57" s="5"/>
      <c r="AD57" s="9" t="str">
        <f>IF(ISERROR(FIND("GA",#REF!)),"",VALUE(MID(#REF!,FIND("GA",#REF!)+2,1)))</f>
        <v/>
      </c>
      <c r="AE57" s="5"/>
      <c r="AF57" s="5"/>
      <c r="AG57" s="5"/>
      <c r="AH57" s="5" t="str">
        <f>IF(ISERROR(FIND("MS",#REF!)),"",VALUE(MID(#REF!,FIND("MS",#REF!)+2,1)))</f>
        <v/>
      </c>
      <c r="AI57" s="10"/>
      <c r="AJ57" s="5"/>
      <c r="AK57" s="5"/>
      <c r="AL57" s="9"/>
      <c r="AO57" s="21"/>
    </row>
    <row r="58" spans="1:41" s="3" customFormat="1" ht="19.5" x14ac:dyDescent="0.3">
      <c r="A58" s="26" t="s">
        <v>136</v>
      </c>
      <c r="B58" s="23" t="s">
        <v>138</v>
      </c>
      <c r="C58" s="25">
        <v>11</v>
      </c>
      <c r="D58" s="24" t="s">
        <v>69</v>
      </c>
      <c r="E58" s="23" t="s">
        <v>137</v>
      </c>
      <c r="F58" s="10" t="s">
        <v>56</v>
      </c>
      <c r="G58" s="10" t="s">
        <v>71</v>
      </c>
      <c r="H58" s="5">
        <v>2</v>
      </c>
      <c r="I58" s="12">
        <v>30</v>
      </c>
      <c r="J58" s="7">
        <v>85.4</v>
      </c>
      <c r="K58" s="10" t="s">
        <v>56</v>
      </c>
      <c r="L58" s="5">
        <v>967</v>
      </c>
      <c r="M58" s="5">
        <v>98</v>
      </c>
      <c r="N58" s="11">
        <v>2</v>
      </c>
      <c r="O58" s="6"/>
      <c r="P58" s="6"/>
      <c r="Q58" s="6"/>
      <c r="R58" s="5" t="str">
        <f>IF(ISERROR(FIND("BFL",#REF!)),"",VALUE(MID(#REF!,FIND("BFL",#REF!)+3,1)))</f>
        <v/>
      </c>
      <c r="S58" s="10"/>
      <c r="T58" s="5"/>
      <c r="U58" s="5"/>
      <c r="V58" s="9" t="str">
        <f>IF(ISERROR(FIND("CFL",#REF!)),"",VALUE(MID(#REF!,FIND("CFL",#REF!)+3,1)))</f>
        <v/>
      </c>
      <c r="W58" s="5"/>
      <c r="X58" s="5"/>
      <c r="Y58" s="5"/>
      <c r="Z58" s="5" t="str">
        <f>IF(ISERROR(FIND("DFL",#REF!)),"",VALUE(MID(#REF!,FIND("DFL",#REF!)+3,1)))</f>
        <v/>
      </c>
      <c r="AA58" s="10"/>
      <c r="AB58" s="5"/>
      <c r="AC58" s="5"/>
      <c r="AD58" s="9" t="str">
        <f>IF(ISERROR(FIND("GA",#REF!)),"",VALUE(MID(#REF!,FIND("GA",#REF!)+2,1)))</f>
        <v/>
      </c>
      <c r="AE58" s="5"/>
      <c r="AF58" s="5"/>
      <c r="AG58" s="5"/>
      <c r="AH58" s="5" t="str">
        <f>IF(ISERROR(FIND("MS",#REF!)),"",VALUE(MID(#REF!,FIND("MS",#REF!)+2,1)))</f>
        <v/>
      </c>
      <c r="AI58" s="10"/>
      <c r="AJ58" s="5"/>
      <c r="AK58" s="5"/>
      <c r="AL58" s="9"/>
      <c r="AO58" s="21"/>
    </row>
    <row r="59" spans="1:41" s="3" customFormat="1" ht="19.5" x14ac:dyDescent="0.3">
      <c r="A59" s="26" t="s">
        <v>277</v>
      </c>
      <c r="B59" s="23" t="s">
        <v>276</v>
      </c>
      <c r="C59" s="25">
        <v>4</v>
      </c>
      <c r="D59" s="24" t="s">
        <v>231</v>
      </c>
      <c r="E59" s="23" t="s">
        <v>275</v>
      </c>
      <c r="F59" s="10" t="s">
        <v>56</v>
      </c>
      <c r="G59" s="10" t="s">
        <v>71</v>
      </c>
      <c r="H59" s="5">
        <v>3</v>
      </c>
      <c r="I59" s="12">
        <v>30.4</v>
      </c>
      <c r="J59" s="7">
        <v>86.6</v>
      </c>
      <c r="K59" s="10" t="s">
        <v>56</v>
      </c>
      <c r="L59" s="5">
        <v>949</v>
      </c>
      <c r="M59" s="5">
        <v>115</v>
      </c>
      <c r="N59" s="11">
        <v>3</v>
      </c>
      <c r="O59" s="6"/>
      <c r="P59" s="6"/>
      <c r="Q59" s="6"/>
      <c r="R59" s="5" t="str">
        <f>IF(ISERROR(FIND("BFL",#REF!)),"",VALUE(MID(#REF!,FIND("BFL",#REF!)+3,1)))</f>
        <v/>
      </c>
      <c r="S59" s="10"/>
      <c r="T59" s="5"/>
      <c r="U59" s="5"/>
      <c r="V59" s="9" t="str">
        <f>IF(ISERROR(FIND("CFL",#REF!)),"",VALUE(MID(#REF!,FIND("CFL",#REF!)+3,1)))</f>
        <v/>
      </c>
      <c r="W59" s="5"/>
      <c r="X59" s="5"/>
      <c r="Y59" s="5"/>
      <c r="Z59" s="5" t="str">
        <f>IF(ISERROR(FIND("DFL",#REF!)),"",VALUE(MID(#REF!,FIND("DFL",#REF!)+3,1)))</f>
        <v/>
      </c>
      <c r="AA59" s="10"/>
      <c r="AB59" s="5"/>
      <c r="AC59" s="5"/>
      <c r="AD59" s="9" t="str">
        <f>IF(ISERROR(FIND("GA",#REF!)),"",VALUE(MID(#REF!,FIND("GA",#REF!)+2,1)))</f>
        <v/>
      </c>
      <c r="AE59" s="5"/>
      <c r="AF59" s="5"/>
      <c r="AG59" s="5"/>
      <c r="AH59" s="5" t="str">
        <f>IF(ISERROR(FIND("MS",#REF!)),"",VALUE(MID(#REF!,FIND("MS",#REF!)+2,1)))</f>
        <v/>
      </c>
      <c r="AI59" s="10"/>
      <c r="AJ59" s="5"/>
      <c r="AK59" s="5"/>
      <c r="AL59" s="9"/>
      <c r="AM59" s="15"/>
      <c r="AO59" s="21"/>
    </row>
    <row r="60" spans="1:41" s="3" customFormat="1" ht="19.5" x14ac:dyDescent="0.3">
      <c r="A60" s="13" t="s">
        <v>348</v>
      </c>
      <c r="B60" s="13" t="s">
        <v>176</v>
      </c>
      <c r="C60" s="15">
        <v>5</v>
      </c>
      <c r="D60" s="14" t="s">
        <v>175</v>
      </c>
      <c r="E60" s="13" t="s">
        <v>116</v>
      </c>
      <c r="F60" s="10" t="s">
        <v>56</v>
      </c>
      <c r="G60" s="10" t="s">
        <v>71</v>
      </c>
      <c r="H60" s="5">
        <v>3</v>
      </c>
      <c r="I60" s="12">
        <v>28.6</v>
      </c>
      <c r="J60" s="7">
        <v>82.7</v>
      </c>
      <c r="K60" s="10" t="s">
        <v>56</v>
      </c>
      <c r="L60" s="5">
        <v>958</v>
      </c>
      <c r="M60" s="5">
        <v>121</v>
      </c>
      <c r="N60" s="11">
        <v>3</v>
      </c>
      <c r="O60" s="6"/>
      <c r="P60" s="6"/>
      <c r="Q60" s="6"/>
      <c r="R60" s="5" t="str">
        <f>IF(ISERROR(FIND("BFL",#REF!)),"",VALUE(MID(#REF!,FIND("BFL",#REF!)+3,1)))</f>
        <v/>
      </c>
      <c r="S60" s="10"/>
      <c r="T60" s="5"/>
      <c r="U60" s="5"/>
      <c r="V60" s="9" t="str">
        <f>IF(ISERROR(FIND("CFL",#REF!)),"",VALUE(MID(#REF!,FIND("CFL",#REF!)+3,1)))</f>
        <v/>
      </c>
      <c r="W60" s="5"/>
      <c r="X60" s="5"/>
      <c r="Y60" s="5"/>
      <c r="Z60" s="5" t="str">
        <f>IF(ISERROR(FIND("DFL",#REF!)),"",VALUE(MID(#REF!,FIND("DFL",#REF!)+3,1)))</f>
        <v/>
      </c>
      <c r="AA60" s="10"/>
      <c r="AB60" s="5"/>
      <c r="AC60" s="5"/>
      <c r="AD60" s="9" t="str">
        <f>IF(ISERROR(FIND("GA",#REF!)),"",VALUE(MID(#REF!,FIND("GA",#REF!)+2,1)))</f>
        <v/>
      </c>
      <c r="AE60" s="5"/>
      <c r="AF60" s="5"/>
      <c r="AG60" s="5"/>
      <c r="AH60" s="5" t="str">
        <f>IF(ISERROR(FIND("MS",#REF!)),"",VALUE(MID(#REF!,FIND("MS",#REF!)+2,1)))</f>
        <v/>
      </c>
      <c r="AI60" s="10"/>
      <c r="AJ60" s="5"/>
      <c r="AK60" s="5"/>
      <c r="AL60" s="9"/>
      <c r="AO60" s="21"/>
    </row>
    <row r="61" spans="1:41" s="3" customFormat="1" ht="19.5" x14ac:dyDescent="0.3">
      <c r="A61" s="13" t="s">
        <v>362</v>
      </c>
      <c r="B61" s="13" t="s">
        <v>148</v>
      </c>
      <c r="C61" s="15">
        <v>5</v>
      </c>
      <c r="D61" s="14" t="s">
        <v>147</v>
      </c>
      <c r="E61" s="13" t="s">
        <v>116</v>
      </c>
      <c r="F61" s="10" t="s">
        <v>56</v>
      </c>
      <c r="G61" s="10" t="s">
        <v>71</v>
      </c>
      <c r="H61" s="5">
        <v>3</v>
      </c>
      <c r="I61" s="12"/>
      <c r="J61" s="7"/>
      <c r="K61" s="10" t="s">
        <v>56</v>
      </c>
      <c r="L61" s="5">
        <v>955</v>
      </c>
      <c r="M61" s="5">
        <v>127</v>
      </c>
      <c r="N61" s="11">
        <v>3</v>
      </c>
      <c r="O61" s="6"/>
      <c r="P61" s="6"/>
      <c r="Q61" s="6"/>
      <c r="R61" s="5" t="str">
        <f>IF(ISERROR(FIND("BFL",#REF!)),"",VALUE(MID(#REF!,FIND("BFL",#REF!)+3,1)))</f>
        <v/>
      </c>
      <c r="S61" s="10"/>
      <c r="T61" s="5"/>
      <c r="U61" s="5"/>
      <c r="V61" s="9" t="str">
        <f>IF(ISERROR(FIND("CFL",#REF!)),"",VALUE(MID(#REF!,FIND("CFL",#REF!)+3,1)))</f>
        <v/>
      </c>
      <c r="W61" s="5"/>
      <c r="X61" s="5"/>
      <c r="Y61" s="5"/>
      <c r="Z61" s="5" t="str">
        <f>IF(ISERROR(FIND("DFL",#REF!)),"",VALUE(MID(#REF!,FIND("DFL",#REF!)+3,1)))</f>
        <v/>
      </c>
      <c r="AA61" s="10"/>
      <c r="AB61" s="5"/>
      <c r="AC61" s="5"/>
      <c r="AD61" s="9" t="str">
        <f>IF(ISERROR(FIND("GA",#REF!)),"",VALUE(MID(#REF!,FIND("GA",#REF!)+2,1)))</f>
        <v/>
      </c>
      <c r="AE61" s="5"/>
      <c r="AF61" s="5"/>
      <c r="AG61" s="5"/>
      <c r="AH61" s="5" t="str">
        <f>IF(ISERROR(FIND("MS",#REF!)),"",VALUE(MID(#REF!,FIND("MS",#REF!)+2,1)))</f>
        <v/>
      </c>
      <c r="AI61" s="10"/>
      <c r="AJ61" s="5"/>
      <c r="AK61" s="5"/>
      <c r="AL61" s="9"/>
      <c r="AO61" s="21"/>
    </row>
    <row r="62" spans="1:41" s="3" customFormat="1" ht="19.5" x14ac:dyDescent="0.3">
      <c r="A62" s="26" t="s">
        <v>115</v>
      </c>
      <c r="B62" s="23" t="s">
        <v>118</v>
      </c>
      <c r="C62" s="25">
        <v>1</v>
      </c>
      <c r="D62" s="24" t="s">
        <v>117</v>
      </c>
      <c r="E62" s="23" t="s">
        <v>73</v>
      </c>
      <c r="F62" s="10" t="s">
        <v>56</v>
      </c>
      <c r="G62" s="10" t="s">
        <v>71</v>
      </c>
      <c r="H62" s="5">
        <v>3</v>
      </c>
      <c r="I62" s="12">
        <v>30.3</v>
      </c>
      <c r="J62" s="7">
        <v>87.1</v>
      </c>
      <c r="K62" s="10" t="s">
        <v>56</v>
      </c>
      <c r="L62" s="5">
        <v>942</v>
      </c>
      <c r="M62" s="5">
        <v>115</v>
      </c>
      <c r="N62" s="11">
        <v>2</v>
      </c>
      <c r="O62" s="6"/>
      <c r="P62" s="6"/>
      <c r="Q62" s="6"/>
      <c r="R62" s="5" t="str">
        <f>IF(ISERROR(FIND("BFL",#REF!)),"",VALUE(MID(#REF!,FIND("BFL",#REF!)+3,1)))</f>
        <v/>
      </c>
      <c r="S62" s="10"/>
      <c r="T62" s="5"/>
      <c r="U62" s="5"/>
      <c r="V62" s="9" t="str">
        <f>IF(ISERROR(FIND("CFL",#REF!)),"",VALUE(MID(#REF!,FIND("CFL",#REF!)+3,1)))</f>
        <v/>
      </c>
      <c r="W62" s="5"/>
      <c r="X62" s="5"/>
      <c r="Y62" s="5"/>
      <c r="Z62" s="5" t="str">
        <f>IF(ISERROR(FIND("DFL",#REF!)),"",VALUE(MID(#REF!,FIND("DFL",#REF!)+3,1)))</f>
        <v/>
      </c>
      <c r="AA62" s="10"/>
      <c r="AB62" s="5"/>
      <c r="AC62" s="5"/>
      <c r="AD62" s="9" t="str">
        <f>IF(ISERROR(FIND("GA",#REF!)),"",VALUE(MID(#REF!,FIND("GA",#REF!)+2,1)))</f>
        <v/>
      </c>
      <c r="AE62" s="5"/>
      <c r="AF62" s="5"/>
      <c r="AG62" s="5"/>
      <c r="AH62" s="5" t="str">
        <f>IF(ISERROR(FIND("MS",#REF!)),"",VALUE(MID(#REF!,FIND("MS",#REF!)+2,1)))</f>
        <v/>
      </c>
      <c r="AI62" s="10"/>
      <c r="AJ62" s="5"/>
      <c r="AK62" s="5"/>
      <c r="AL62" s="9"/>
      <c r="AO62" s="21"/>
    </row>
    <row r="63" spans="1:41" s="3" customFormat="1" ht="19.5" x14ac:dyDescent="0.3">
      <c r="A63" s="26" t="s">
        <v>72</v>
      </c>
      <c r="B63" s="23" t="s">
        <v>75</v>
      </c>
      <c r="C63" s="25">
        <v>4</v>
      </c>
      <c r="D63" s="24" t="s">
        <v>74</v>
      </c>
      <c r="E63" s="23" t="s">
        <v>73</v>
      </c>
      <c r="F63" s="10" t="s">
        <v>56</v>
      </c>
      <c r="G63" s="10" t="s">
        <v>71</v>
      </c>
      <c r="H63" s="5">
        <v>3</v>
      </c>
      <c r="I63" s="12">
        <v>30.4</v>
      </c>
      <c r="J63" s="7">
        <v>87.1</v>
      </c>
      <c r="K63" s="10" t="s">
        <v>56</v>
      </c>
      <c r="L63" s="5">
        <v>946</v>
      </c>
      <c r="M63" s="5">
        <v>121</v>
      </c>
      <c r="N63" s="11">
        <v>3</v>
      </c>
      <c r="O63" s="6"/>
      <c r="P63" s="6"/>
      <c r="Q63" s="6"/>
      <c r="R63" s="5" t="str">
        <f>IF(ISERROR(FIND("BFL",#REF!)),"",VALUE(MID(#REF!,FIND("BFL",#REF!)+3,1)))</f>
        <v/>
      </c>
      <c r="S63" s="10"/>
      <c r="T63" s="5"/>
      <c r="U63" s="5"/>
      <c r="V63" s="9" t="str">
        <f>IF(ISERROR(FIND("CFL",#REF!)),"",VALUE(MID(#REF!,FIND("CFL",#REF!)+3,1)))</f>
        <v/>
      </c>
      <c r="W63" s="5"/>
      <c r="X63" s="5"/>
      <c r="Y63" s="5"/>
      <c r="Z63" s="5" t="str">
        <f>IF(ISERROR(FIND("DFL",#REF!)),"",VALUE(MID(#REF!,FIND("DFL",#REF!)+3,1)))</f>
        <v/>
      </c>
      <c r="AA63" s="10"/>
      <c r="AB63" s="5"/>
      <c r="AC63" s="5"/>
      <c r="AD63" s="9" t="str">
        <f>IF(ISERROR(FIND("GA",#REF!)),"",VALUE(MID(#REF!,FIND("GA",#REF!)+2,1)))</f>
        <v/>
      </c>
      <c r="AE63" s="5"/>
      <c r="AF63" s="5"/>
      <c r="AG63" s="5"/>
      <c r="AH63" s="5" t="str">
        <f>IF(ISERROR(FIND("MS",#REF!)),"",VALUE(MID(#REF!,FIND("MS",#REF!)+2,1)))</f>
        <v/>
      </c>
      <c r="AI63" s="10"/>
      <c r="AJ63" s="5"/>
      <c r="AK63" s="5"/>
      <c r="AL63" s="9"/>
    </row>
    <row r="64" spans="1:41" s="3" customFormat="1" ht="19.5" x14ac:dyDescent="0.3">
      <c r="A64" s="26" t="s">
        <v>314</v>
      </c>
      <c r="B64" s="23" t="s">
        <v>313</v>
      </c>
      <c r="C64" s="25">
        <v>2</v>
      </c>
      <c r="D64" s="24" t="s">
        <v>254</v>
      </c>
      <c r="E64" s="23" t="s">
        <v>97</v>
      </c>
      <c r="F64" s="10" t="s">
        <v>56</v>
      </c>
      <c r="G64" s="10" t="s">
        <v>54</v>
      </c>
      <c r="H64" s="5">
        <v>1</v>
      </c>
      <c r="I64" s="12">
        <v>24.7</v>
      </c>
      <c r="J64" s="7">
        <v>81.099999999999994</v>
      </c>
      <c r="K64" s="10"/>
      <c r="L64" s="5"/>
      <c r="M64" s="5"/>
      <c r="N64" s="11" t="str">
        <f>IF(ISERROR(FIND("AFL",#REF!)),"",VALUE(MID(#REF!,FIND("AFL",#REF!)+3,1)))</f>
        <v/>
      </c>
      <c r="O64" s="6" t="s">
        <v>56</v>
      </c>
      <c r="P64" s="6">
        <v>979</v>
      </c>
      <c r="Q64" s="6">
        <v>86</v>
      </c>
      <c r="R64" s="5">
        <v>1</v>
      </c>
      <c r="S64" s="10"/>
      <c r="T64" s="5"/>
      <c r="U64" s="5"/>
      <c r="V64" s="9"/>
      <c r="W64" s="5"/>
      <c r="X64" s="5"/>
      <c r="Y64" s="5"/>
      <c r="Z64" s="5" t="str">
        <f>IF(ISERROR(FIND("DFL",#REF!)),"",VALUE(MID(#REF!,FIND("DFL",#REF!)+3,1)))</f>
        <v/>
      </c>
      <c r="AA64" s="10"/>
      <c r="AB64" s="5"/>
      <c r="AC64" s="5"/>
      <c r="AD64" s="9" t="str">
        <f>IF(ISERROR(FIND("GA",#REF!)),"",VALUE(MID(#REF!,FIND("GA",#REF!)+2,1)))</f>
        <v/>
      </c>
      <c r="AE64" s="5"/>
      <c r="AF64" s="5"/>
      <c r="AG64" s="5"/>
      <c r="AH64" s="5" t="str">
        <f>IF(ISERROR(FIND("MS",#REF!)),"",VALUE(MID(#REF!,FIND("MS",#REF!)+2,1)))</f>
        <v/>
      </c>
      <c r="AI64" s="10"/>
      <c r="AJ64" s="5"/>
      <c r="AK64" s="5"/>
      <c r="AL64" s="9"/>
      <c r="AM64" s="15"/>
      <c r="AO64" s="21"/>
    </row>
    <row r="65" spans="1:39" s="3" customFormat="1" ht="19.5" x14ac:dyDescent="0.3">
      <c r="A65" s="26" t="s">
        <v>263</v>
      </c>
      <c r="B65" s="23" t="s">
        <v>265</v>
      </c>
      <c r="C65" s="25">
        <v>10</v>
      </c>
      <c r="D65" s="24" t="s">
        <v>264</v>
      </c>
      <c r="E65" s="23" t="s">
        <v>253</v>
      </c>
      <c r="F65" s="10" t="s">
        <v>56</v>
      </c>
      <c r="G65" s="10" t="s">
        <v>54</v>
      </c>
      <c r="H65" s="5">
        <v>1</v>
      </c>
      <c r="I65" s="12">
        <v>25.8</v>
      </c>
      <c r="J65" s="7">
        <v>81.8</v>
      </c>
      <c r="K65" s="10"/>
      <c r="L65" s="5"/>
      <c r="M65" s="5"/>
      <c r="N65" s="11" t="str">
        <f>IF(ISERROR(FIND("AFL",#REF!)),"",VALUE(MID(#REF!,FIND("AFL",#REF!)+3,1)))</f>
        <v/>
      </c>
      <c r="O65" s="6" t="s">
        <v>56</v>
      </c>
      <c r="P65" s="6">
        <v>975</v>
      </c>
      <c r="Q65" s="6">
        <v>92</v>
      </c>
      <c r="R65" s="5">
        <v>1</v>
      </c>
      <c r="S65" s="10" t="s">
        <v>55</v>
      </c>
      <c r="T65" s="5"/>
      <c r="U65" s="5"/>
      <c r="V65" s="9" t="str">
        <f>IF(ISERROR(FIND("CFL",#REF!)),"",VALUE(MID(#REF!,FIND("CFL",#REF!)+3,1)))</f>
        <v/>
      </c>
      <c r="W65" s="5"/>
      <c r="X65" s="5"/>
      <c r="Y65" s="5"/>
      <c r="Z65" s="5" t="str">
        <f>IF(ISERROR(FIND("DFL",#REF!)),"",VALUE(MID(#REF!,FIND("DFL",#REF!)+3,1)))</f>
        <v/>
      </c>
      <c r="AA65" s="10"/>
      <c r="AB65" s="5"/>
      <c r="AC65" s="5"/>
      <c r="AD65" s="9" t="str">
        <f>IF(ISERROR(FIND("GA",#REF!)),"",VALUE(MID(#REF!,FIND("GA",#REF!)+2,1)))</f>
        <v/>
      </c>
      <c r="AE65" s="5"/>
      <c r="AF65" s="5"/>
      <c r="AG65" s="5"/>
      <c r="AH65" s="5" t="str">
        <f>IF(ISERROR(FIND("MS",#REF!)),"",VALUE(MID(#REF!,FIND("MS",#REF!)+2,1)))</f>
        <v/>
      </c>
      <c r="AI65" s="10"/>
      <c r="AJ65" s="5"/>
      <c r="AK65" s="5"/>
      <c r="AL65" s="9"/>
      <c r="AM65" s="29"/>
    </row>
    <row r="66" spans="1:39" s="3" customFormat="1" ht="19.5" x14ac:dyDescent="0.3">
      <c r="A66" s="13" t="s">
        <v>193</v>
      </c>
      <c r="B66" s="13" t="s">
        <v>192</v>
      </c>
      <c r="C66" s="15">
        <v>5</v>
      </c>
      <c r="D66" s="14" t="s">
        <v>145</v>
      </c>
      <c r="E66" s="13" t="s">
        <v>133</v>
      </c>
      <c r="F66" s="10" t="s">
        <v>56</v>
      </c>
      <c r="G66" s="10" t="s">
        <v>54</v>
      </c>
      <c r="H66" s="5">
        <v>1</v>
      </c>
      <c r="I66" s="12"/>
      <c r="J66" s="7"/>
      <c r="K66" s="10"/>
      <c r="L66" s="5"/>
      <c r="M66" s="5"/>
      <c r="N66" s="11" t="str">
        <f>IF(ISERROR(FIND("AFL",#REF!)),"",VALUE(MID(#REF!,FIND("AFL",#REF!)+3,1)))</f>
        <v/>
      </c>
      <c r="O66" s="6" t="s">
        <v>56</v>
      </c>
      <c r="P66" s="6">
        <v>993</v>
      </c>
      <c r="Q66" s="6">
        <v>75</v>
      </c>
      <c r="R66" s="5">
        <v>1</v>
      </c>
      <c r="S66" s="10"/>
      <c r="T66" s="5"/>
      <c r="U66" s="5"/>
      <c r="V66" s="9" t="str">
        <f>IF(ISERROR(FIND("CFL",#REF!)),"",VALUE(MID(#REF!,FIND("CFL",#REF!)+3,1)))</f>
        <v/>
      </c>
      <c r="W66" s="5"/>
      <c r="X66" s="5"/>
      <c r="Y66" s="5"/>
      <c r="Z66" s="5" t="str">
        <f>IF(ISERROR(FIND("DFL",#REF!)),"",VALUE(MID(#REF!,FIND("DFL",#REF!)+3,1)))</f>
        <v/>
      </c>
      <c r="AA66" s="10"/>
      <c r="AB66" s="5"/>
      <c r="AC66" s="5"/>
      <c r="AD66" s="9" t="str">
        <f>IF(ISERROR(FIND("GA",#REF!)),"",VALUE(MID(#REF!,FIND("GA",#REF!)+2,1)))</f>
        <v/>
      </c>
      <c r="AE66" s="5"/>
      <c r="AF66" s="5"/>
      <c r="AG66" s="5"/>
      <c r="AH66" s="5" t="str">
        <f>IF(ISERROR(FIND("MS",#REF!)),"",VALUE(MID(#REF!,FIND("MS",#REF!)+2,1)))</f>
        <v/>
      </c>
      <c r="AI66" s="10"/>
      <c r="AJ66" s="5"/>
      <c r="AK66" s="5"/>
      <c r="AL66" s="9"/>
    </row>
    <row r="67" spans="1:39" s="3" customFormat="1" ht="19.5" x14ac:dyDescent="0.3">
      <c r="A67" s="13" t="s">
        <v>188</v>
      </c>
      <c r="B67" s="13" t="s">
        <v>187</v>
      </c>
      <c r="C67" s="15">
        <v>8</v>
      </c>
      <c r="D67" s="14" t="s">
        <v>145</v>
      </c>
      <c r="E67" s="13" t="s">
        <v>186</v>
      </c>
      <c r="F67" s="10" t="s">
        <v>56</v>
      </c>
      <c r="G67" s="10" t="s">
        <v>54</v>
      </c>
      <c r="H67" s="45">
        <v>1</v>
      </c>
      <c r="I67" s="12"/>
      <c r="J67" s="7"/>
      <c r="K67" s="10"/>
      <c r="L67" s="5"/>
      <c r="M67" s="5"/>
      <c r="N67" s="11" t="str">
        <f>IF(ISERROR(FIND("AFL",#REF!)),"",VALUE(MID(#REF!,FIND("AFL",#REF!)+3,1)))</f>
        <v/>
      </c>
      <c r="O67" s="6" t="s">
        <v>56</v>
      </c>
      <c r="P67" s="6">
        <v>974</v>
      </c>
      <c r="Q67" s="6">
        <v>80</v>
      </c>
      <c r="R67" s="5">
        <v>1</v>
      </c>
      <c r="S67" s="10" t="s">
        <v>55</v>
      </c>
      <c r="T67" s="5">
        <v>991</v>
      </c>
      <c r="U67" s="5">
        <v>75</v>
      </c>
      <c r="V67" s="9">
        <v>1</v>
      </c>
      <c r="W67" s="5"/>
      <c r="X67" s="5"/>
      <c r="Y67" s="5"/>
      <c r="Z67" s="5" t="str">
        <f>IF(ISERROR(FIND("DFL",#REF!)),"",VALUE(MID(#REF!,FIND("DFL",#REF!)+3,1)))</f>
        <v/>
      </c>
      <c r="AA67" s="10"/>
      <c r="AB67" s="5"/>
      <c r="AC67" s="5"/>
      <c r="AD67" s="9"/>
      <c r="AE67" s="5"/>
      <c r="AF67" s="5"/>
      <c r="AG67" s="5"/>
      <c r="AH67" s="5"/>
      <c r="AI67" s="10"/>
      <c r="AJ67" s="5"/>
      <c r="AK67" s="5"/>
      <c r="AL67" s="9"/>
    </row>
    <row r="68" spans="1:39" s="3" customFormat="1" ht="19.5" x14ac:dyDescent="0.3">
      <c r="A68" s="13" t="s">
        <v>358</v>
      </c>
      <c r="B68" s="13" t="s">
        <v>156</v>
      </c>
      <c r="C68" s="15">
        <v>9</v>
      </c>
      <c r="D68" s="14" t="s">
        <v>150</v>
      </c>
      <c r="E68" s="13" t="s">
        <v>133</v>
      </c>
      <c r="F68" s="10" t="s">
        <v>56</v>
      </c>
      <c r="G68" s="10" t="s">
        <v>54</v>
      </c>
      <c r="H68" s="5">
        <v>1</v>
      </c>
      <c r="I68" s="12"/>
      <c r="J68" s="7"/>
      <c r="K68" s="10"/>
      <c r="L68" s="5"/>
      <c r="M68" s="5"/>
      <c r="N68" s="11" t="str">
        <f>IF(ISERROR(FIND("AFL",#REF!)),"",VALUE(MID(#REF!,FIND("AFL",#REF!)+3,1)))</f>
        <v/>
      </c>
      <c r="O68" s="6" t="s">
        <v>56</v>
      </c>
      <c r="P68" s="6">
        <v>983</v>
      </c>
      <c r="Q68" s="6">
        <v>86</v>
      </c>
      <c r="R68" s="5">
        <v>1</v>
      </c>
      <c r="S68" s="10"/>
      <c r="T68" s="5"/>
      <c r="U68" s="5"/>
      <c r="V68" s="9" t="str">
        <f>IF(ISERROR(FIND("CFL",#REF!)),"",VALUE(MID(#REF!,FIND("CFL",#REF!)+3,1)))</f>
        <v/>
      </c>
      <c r="W68" s="5"/>
      <c r="X68" s="5"/>
      <c r="Y68" s="5"/>
      <c r="Z68" s="5" t="str">
        <f>IF(ISERROR(FIND("DFL",#REF!)),"",VALUE(MID(#REF!,FIND("DFL",#REF!)+3,1)))</f>
        <v/>
      </c>
      <c r="AA68" s="10"/>
      <c r="AB68" s="5"/>
      <c r="AC68" s="5"/>
      <c r="AD68" s="9" t="str">
        <f>IF(ISERROR(FIND("GA",#REF!)),"",VALUE(MID(#REF!,FIND("GA",#REF!)+2,1)))</f>
        <v/>
      </c>
      <c r="AE68" s="5"/>
      <c r="AF68" s="5"/>
      <c r="AG68" s="5"/>
      <c r="AH68" s="5" t="str">
        <f>IF(ISERROR(FIND("MS",#REF!)),"",VALUE(MID(#REF!,FIND("MS",#REF!)+2,1)))</f>
        <v/>
      </c>
      <c r="AI68" s="10"/>
      <c r="AJ68" s="5"/>
      <c r="AK68" s="5"/>
      <c r="AL68" s="9"/>
    </row>
    <row r="69" spans="1:39" s="3" customFormat="1" ht="19.5" x14ac:dyDescent="0.3">
      <c r="A69" s="26" t="s">
        <v>132</v>
      </c>
      <c r="B69" s="23" t="s">
        <v>135</v>
      </c>
      <c r="C69" s="25">
        <v>7</v>
      </c>
      <c r="D69" s="24" t="s">
        <v>134</v>
      </c>
      <c r="E69" s="23" t="s">
        <v>133</v>
      </c>
      <c r="F69" s="10" t="s">
        <v>56</v>
      </c>
      <c r="G69" s="10" t="s">
        <v>54</v>
      </c>
      <c r="H69" s="5">
        <v>1</v>
      </c>
      <c r="I69" s="12">
        <v>25.1</v>
      </c>
      <c r="J69" s="7">
        <v>80.5</v>
      </c>
      <c r="K69" s="10"/>
      <c r="L69" s="5"/>
      <c r="M69" s="5"/>
      <c r="N69" s="11" t="str">
        <f>IF(ISERROR(FIND("AFL",#REF!)),"",VALUE(MID(#REF!,FIND("AFL",#REF!)+3,1)))</f>
        <v/>
      </c>
      <c r="O69" s="6" t="s">
        <v>56</v>
      </c>
      <c r="P69" s="6">
        <v>993</v>
      </c>
      <c r="Q69" s="6">
        <v>75</v>
      </c>
      <c r="R69" s="5">
        <v>1</v>
      </c>
      <c r="S69" s="10"/>
      <c r="T69" s="5"/>
      <c r="U69" s="5"/>
      <c r="V69" s="9" t="str">
        <f>IF(ISERROR(FIND("CFL",#REF!)),"",VALUE(MID(#REF!,FIND("CFL",#REF!)+3,1)))</f>
        <v/>
      </c>
      <c r="W69" s="5"/>
      <c r="X69" s="5"/>
      <c r="Y69" s="5"/>
      <c r="Z69" s="5" t="str">
        <f>IF(ISERROR(FIND("DFL",#REF!)),"",VALUE(MID(#REF!,FIND("DFL",#REF!)+3,1)))</f>
        <v/>
      </c>
      <c r="AA69" s="10"/>
      <c r="AB69" s="5"/>
      <c r="AC69" s="5"/>
      <c r="AD69" s="9" t="str">
        <f>IF(ISERROR(FIND("GA",#REF!)),"",VALUE(MID(#REF!,FIND("GA",#REF!)+2,1)))</f>
        <v/>
      </c>
      <c r="AE69" s="5"/>
      <c r="AF69" s="5"/>
      <c r="AG69" s="5"/>
      <c r="AH69" s="5" t="str">
        <f>IF(ISERROR(FIND("MS",#REF!)),"",VALUE(MID(#REF!,FIND("MS",#REF!)+2,1)))</f>
        <v/>
      </c>
      <c r="AI69" s="10"/>
      <c r="AJ69" s="5"/>
      <c r="AK69" s="5"/>
      <c r="AL69" s="9"/>
    </row>
    <row r="70" spans="1:39" s="3" customFormat="1" ht="19.5" x14ac:dyDescent="0.3">
      <c r="A70" s="26" t="s">
        <v>95</v>
      </c>
      <c r="B70" s="23" t="s">
        <v>94</v>
      </c>
      <c r="C70" s="25">
        <v>9</v>
      </c>
      <c r="D70" s="24" t="s">
        <v>98</v>
      </c>
      <c r="E70" s="23" t="s">
        <v>92</v>
      </c>
      <c r="F70" s="10" t="s">
        <v>56</v>
      </c>
      <c r="G70" s="10" t="s">
        <v>54</v>
      </c>
      <c r="H70" s="5">
        <v>1</v>
      </c>
      <c r="I70" s="12">
        <v>25.3</v>
      </c>
      <c r="J70" s="7">
        <v>81.099999999999994</v>
      </c>
      <c r="K70" s="10"/>
      <c r="L70" s="5"/>
      <c r="M70" s="5"/>
      <c r="N70" s="11" t="str">
        <f>IF(ISERROR(FIND("AFL",#REF!)),"",VALUE(MID(#REF!,FIND("AFL",#REF!)+3,1)))</f>
        <v/>
      </c>
      <c r="O70" s="6" t="s">
        <v>56</v>
      </c>
      <c r="P70" s="6">
        <v>987</v>
      </c>
      <c r="Q70" s="6">
        <v>81</v>
      </c>
      <c r="R70" s="5">
        <v>1</v>
      </c>
      <c r="S70" s="10" t="s">
        <v>96</v>
      </c>
      <c r="T70" s="5">
        <v>985</v>
      </c>
      <c r="U70" s="5">
        <v>75</v>
      </c>
      <c r="V70" s="9">
        <v>1</v>
      </c>
      <c r="W70" s="5"/>
      <c r="X70" s="5"/>
      <c r="Y70" s="5"/>
      <c r="Z70" s="5" t="str">
        <f>IF(ISERROR(FIND("DFL",#REF!)),"",VALUE(MID(#REF!,FIND("DFL",#REF!)+3,1)))</f>
        <v/>
      </c>
      <c r="AA70" s="10"/>
      <c r="AB70" s="5"/>
      <c r="AC70" s="5"/>
      <c r="AD70" s="9" t="str">
        <f>IF(ISERROR(FIND("GA",#REF!)),"",VALUE(MID(#REF!,FIND("GA",#REF!)+2,1)))</f>
        <v/>
      </c>
      <c r="AE70" s="5"/>
      <c r="AF70" s="5"/>
      <c r="AG70" s="5"/>
      <c r="AH70" s="5" t="str">
        <f>IF(ISERROR(FIND("MS",#REF!)),"",VALUE(MID(#REF!,FIND("MS",#REF!)+2,1)))</f>
        <v/>
      </c>
      <c r="AI70" s="10"/>
      <c r="AJ70" s="5"/>
      <c r="AK70" s="5"/>
      <c r="AL70" s="9"/>
    </row>
    <row r="71" spans="1:39" s="3" customFormat="1" ht="19.5" x14ac:dyDescent="0.3">
      <c r="A71" s="26" t="s">
        <v>301</v>
      </c>
      <c r="B71" s="23" t="s">
        <v>300</v>
      </c>
      <c r="C71" s="25">
        <v>5</v>
      </c>
      <c r="D71" s="24" t="s">
        <v>109</v>
      </c>
      <c r="E71" s="23" t="s">
        <v>299</v>
      </c>
      <c r="F71" s="10" t="s">
        <v>56</v>
      </c>
      <c r="G71" s="10" t="s">
        <v>54</v>
      </c>
      <c r="H71" s="5">
        <v>2</v>
      </c>
      <c r="I71" s="12">
        <v>26.5</v>
      </c>
      <c r="J71" s="7">
        <v>82</v>
      </c>
      <c r="K71" s="10"/>
      <c r="L71" s="5"/>
      <c r="M71" s="5"/>
      <c r="N71" s="11" t="str">
        <f>IF(ISERROR(FIND("AFL",#REF!)),"",VALUE(MID(#REF!,FIND("AFL",#REF!)+3,1)))</f>
        <v/>
      </c>
      <c r="O71" s="6" t="s">
        <v>56</v>
      </c>
      <c r="P71" s="6">
        <v>955</v>
      </c>
      <c r="Q71" s="6">
        <v>109</v>
      </c>
      <c r="R71" s="5">
        <v>2</v>
      </c>
      <c r="S71" s="10"/>
      <c r="T71" s="5"/>
      <c r="U71" s="5"/>
      <c r="V71" s="9" t="str">
        <f>IF(ISERROR(FIND("CFL",#REF!)),"",VALUE(MID(#REF!,FIND("CFL",#REF!)+3,1)))</f>
        <v/>
      </c>
      <c r="W71" s="5"/>
      <c r="X71" s="5"/>
      <c r="Y71" s="5"/>
      <c r="Z71" s="5" t="str">
        <f>IF(ISERROR(FIND("DFL",#REF!)),"",VALUE(MID(#REF!,FIND("DFL",#REF!)+3,1)))</f>
        <v/>
      </c>
      <c r="AA71" s="10"/>
      <c r="AB71" s="5"/>
      <c r="AC71" s="5"/>
      <c r="AD71" s="9" t="str">
        <f>IF(ISERROR(FIND("GA",#REF!)),"",VALUE(MID(#REF!,FIND("GA",#REF!)+2,1)))</f>
        <v/>
      </c>
      <c r="AE71" s="5"/>
      <c r="AF71" s="5"/>
      <c r="AG71" s="5"/>
      <c r="AH71" s="5" t="str">
        <f>IF(ISERROR(FIND("MS",#REF!)),"",VALUE(MID(#REF!,FIND("MS",#REF!)+2,1)))</f>
        <v/>
      </c>
      <c r="AI71" s="10"/>
      <c r="AJ71" s="5"/>
      <c r="AK71" s="5"/>
      <c r="AL71" s="9"/>
      <c r="AM71" s="15"/>
    </row>
    <row r="72" spans="1:39" s="3" customFormat="1" ht="19.5" x14ac:dyDescent="0.3">
      <c r="A72" s="26" t="s">
        <v>99</v>
      </c>
      <c r="B72" s="23" t="s">
        <v>105</v>
      </c>
      <c r="C72" s="25">
        <v>7</v>
      </c>
      <c r="D72" s="24" t="s">
        <v>104</v>
      </c>
      <c r="E72" s="23" t="s">
        <v>395</v>
      </c>
      <c r="F72" s="10" t="s">
        <v>56</v>
      </c>
      <c r="G72" s="10" t="s">
        <v>54</v>
      </c>
      <c r="H72" s="5">
        <v>2</v>
      </c>
      <c r="I72" s="12">
        <v>24.5</v>
      </c>
      <c r="J72" s="7">
        <v>81.8</v>
      </c>
      <c r="K72" s="10"/>
      <c r="L72" s="5"/>
      <c r="M72" s="5"/>
      <c r="N72" s="11" t="str">
        <f>IF(ISERROR(FIND("AFL",#REF!)),"",VALUE(MID(#REF!,FIND("AFL",#REF!)+3,1)))</f>
        <v/>
      </c>
      <c r="O72" s="6" t="s">
        <v>62</v>
      </c>
      <c r="P72" s="6">
        <v>981</v>
      </c>
      <c r="Q72" s="6">
        <v>104</v>
      </c>
      <c r="R72" s="5">
        <v>2</v>
      </c>
      <c r="S72" s="10"/>
      <c r="T72" s="5"/>
      <c r="U72" s="5"/>
      <c r="V72" s="9" t="str">
        <f>IF(ISERROR(FIND("CFL",#REF!)),"",VALUE(MID(#REF!,FIND("CFL",#REF!)+3,1)))</f>
        <v/>
      </c>
      <c r="W72" s="5"/>
      <c r="X72" s="5"/>
      <c r="Y72" s="5"/>
      <c r="Z72" s="5" t="str">
        <f>IF(ISERROR(FIND("DFL",#REF!)),"",VALUE(MID(#REF!,FIND("DFL",#REF!)+3,1)))</f>
        <v/>
      </c>
      <c r="AA72" s="10"/>
      <c r="AB72" s="5"/>
      <c r="AC72" s="5"/>
      <c r="AD72" s="9" t="str">
        <f>IF(ISERROR(FIND("GA",#REF!)),"",VALUE(MID(#REF!,FIND("GA",#REF!)+2,1)))</f>
        <v/>
      </c>
      <c r="AE72" s="5"/>
      <c r="AF72" s="5"/>
      <c r="AG72" s="5"/>
      <c r="AH72" s="5"/>
      <c r="AI72" s="10" t="s">
        <v>54</v>
      </c>
      <c r="AJ72" s="5">
        <v>977</v>
      </c>
      <c r="AK72" s="5">
        <v>104</v>
      </c>
      <c r="AL72" s="9">
        <v>2</v>
      </c>
    </row>
    <row r="73" spans="1:39" s="3" customFormat="1" ht="19.5" x14ac:dyDescent="0.3">
      <c r="A73" s="26" t="s">
        <v>309</v>
      </c>
      <c r="B73" s="23" t="s">
        <v>308</v>
      </c>
      <c r="C73" s="25">
        <v>8</v>
      </c>
      <c r="D73" s="24" t="s">
        <v>212</v>
      </c>
      <c r="E73" s="23" t="s">
        <v>243</v>
      </c>
      <c r="F73" s="10" t="s">
        <v>56</v>
      </c>
      <c r="G73" s="10" t="s">
        <v>54</v>
      </c>
      <c r="H73" s="5">
        <v>3</v>
      </c>
      <c r="I73" s="12">
        <v>24.7</v>
      </c>
      <c r="J73" s="7">
        <v>81.099999999999994</v>
      </c>
      <c r="K73" s="10"/>
      <c r="L73" s="5"/>
      <c r="M73" s="5"/>
      <c r="N73" s="11" t="str">
        <f>IF(ISERROR(FIND("AFL",#REF!)),"",VALUE(MID(#REF!,FIND("AFL",#REF!)+3,1)))</f>
        <v/>
      </c>
      <c r="O73" s="6" t="s">
        <v>56</v>
      </c>
      <c r="P73" s="6">
        <v>953</v>
      </c>
      <c r="Q73" s="6">
        <v>121</v>
      </c>
      <c r="R73" s="5">
        <v>3</v>
      </c>
      <c r="S73" s="10"/>
      <c r="T73" s="5"/>
      <c r="U73" s="5"/>
      <c r="V73" s="9" t="str">
        <f>IF(ISERROR(FIND("CFL",#REF!)),"",VALUE(MID(#REF!,FIND("CFL",#REF!)+3,1)))</f>
        <v/>
      </c>
      <c r="W73" s="5"/>
      <c r="X73" s="5"/>
      <c r="Y73" s="5"/>
      <c r="Z73" s="5" t="str">
        <f>IF(ISERROR(FIND("DFL",#REF!)),"",VALUE(MID(#REF!,FIND("DFL",#REF!)+3,1)))</f>
        <v/>
      </c>
      <c r="AA73" s="10"/>
      <c r="AB73" s="5"/>
      <c r="AC73" s="5"/>
      <c r="AD73" s="9" t="str">
        <f>IF(ISERROR(FIND("GA",#REF!)),"",VALUE(MID(#REF!,FIND("GA",#REF!)+2,1)))</f>
        <v/>
      </c>
      <c r="AE73" s="5"/>
      <c r="AF73" s="5"/>
      <c r="AG73" s="5"/>
      <c r="AH73" s="5" t="str">
        <f>IF(ISERROR(FIND("MS",#REF!)),"",VALUE(MID(#REF!,FIND("MS",#REF!)+2,1)))</f>
        <v/>
      </c>
      <c r="AI73" s="10"/>
      <c r="AJ73" s="5"/>
      <c r="AK73" s="5"/>
      <c r="AL73" s="9"/>
      <c r="AM73" s="15"/>
    </row>
    <row r="74" spans="1:39" s="3" customFormat="1" ht="19.5" x14ac:dyDescent="0.3">
      <c r="A74" s="26" t="s">
        <v>271</v>
      </c>
      <c r="B74" s="23" t="s">
        <v>270</v>
      </c>
      <c r="C74" s="25">
        <v>6</v>
      </c>
      <c r="D74" s="24" t="s">
        <v>93</v>
      </c>
      <c r="E74" s="23" t="s">
        <v>269</v>
      </c>
      <c r="F74" s="10" t="s">
        <v>56</v>
      </c>
      <c r="G74" s="10" t="s">
        <v>54</v>
      </c>
      <c r="H74" s="5">
        <v>3</v>
      </c>
      <c r="I74" s="12">
        <v>28.1</v>
      </c>
      <c r="J74" s="7">
        <v>82.8</v>
      </c>
      <c r="K74" s="10" t="s">
        <v>268</v>
      </c>
      <c r="L74" s="5"/>
      <c r="M74" s="5"/>
      <c r="N74" s="11" t="str">
        <f>IF(ISERROR(FIND("AFL",#REF!)),"",VALUE(MID(#REF!,FIND("AFL",#REF!)+3,1)))</f>
        <v/>
      </c>
      <c r="O74" s="6" t="s">
        <v>56</v>
      </c>
      <c r="P74" s="6">
        <v>958</v>
      </c>
      <c r="Q74" s="6">
        <v>115</v>
      </c>
      <c r="R74" s="5">
        <v>3</v>
      </c>
      <c r="S74" s="10"/>
      <c r="T74" s="5"/>
      <c r="U74" s="5"/>
      <c r="V74" s="9" t="str">
        <f>IF(ISERROR(FIND("CFL",#REF!)),"",VALUE(MID(#REF!,FIND("CFL",#REF!)+3,1)))</f>
        <v/>
      </c>
      <c r="W74" s="5" t="s">
        <v>55</v>
      </c>
      <c r="X74" s="5"/>
      <c r="Y74" s="5"/>
      <c r="Z74" s="5" t="str">
        <f>IF(ISERROR(FIND("DFL",#REF!)),"",VALUE(MID(#REF!,FIND("DFL",#REF!)+3,1)))</f>
        <v/>
      </c>
      <c r="AA74" s="10"/>
      <c r="AB74" s="5"/>
      <c r="AC74" s="5"/>
      <c r="AD74" s="9" t="str">
        <f>IF(ISERROR(FIND("GA",#REF!)),"",VALUE(MID(#REF!,FIND("GA",#REF!)+2,1)))</f>
        <v/>
      </c>
      <c r="AE74" s="5"/>
      <c r="AF74" s="5"/>
      <c r="AG74" s="5"/>
      <c r="AH74" s="5" t="str">
        <f>IF(ISERROR(FIND("MS",#REF!)),"",VALUE(MID(#REF!,FIND("MS",#REF!)+2,1)))</f>
        <v/>
      </c>
      <c r="AI74" s="10"/>
      <c r="AJ74" s="5"/>
      <c r="AK74" s="5"/>
      <c r="AL74" s="9"/>
      <c r="AM74" s="15"/>
    </row>
    <row r="75" spans="1:39" s="3" customFormat="1" ht="19.5" x14ac:dyDescent="0.3">
      <c r="A75" s="26" t="s">
        <v>202</v>
      </c>
      <c r="B75" s="23" t="s">
        <v>203</v>
      </c>
      <c r="C75" s="25">
        <v>13</v>
      </c>
      <c r="D75" s="24" t="s">
        <v>134</v>
      </c>
      <c r="E75" s="23" t="s">
        <v>374</v>
      </c>
      <c r="F75" s="10" t="s">
        <v>56</v>
      </c>
      <c r="G75" s="10" t="s">
        <v>54</v>
      </c>
      <c r="H75" s="5">
        <v>3</v>
      </c>
      <c r="I75" s="12">
        <v>24.6</v>
      </c>
      <c r="J75" s="7">
        <v>82.9</v>
      </c>
      <c r="K75" s="10"/>
      <c r="L75" s="5"/>
      <c r="M75" s="5"/>
      <c r="N75" s="11"/>
      <c r="O75" s="6" t="s">
        <v>56</v>
      </c>
      <c r="P75" s="6">
        <v>949</v>
      </c>
      <c r="Q75" s="6">
        <v>121</v>
      </c>
      <c r="R75" s="5">
        <v>3</v>
      </c>
      <c r="S75" s="10"/>
      <c r="T75" s="5"/>
      <c r="U75" s="5"/>
      <c r="V75" s="9" t="str">
        <f>IF(ISERROR(FIND("CFL",#REF!)),"",VALUE(MID(#REF!,FIND("CFL",#REF!)+3,1)))</f>
        <v/>
      </c>
      <c r="W75" s="5" t="s">
        <v>55</v>
      </c>
      <c r="X75" s="5"/>
      <c r="Y75" s="5"/>
      <c r="Z75" s="5" t="str">
        <f>IF(ISERROR(FIND("DFL",#REF!)),"",VALUE(MID(#REF!,FIND("DFL",#REF!)+3,1)))</f>
        <v/>
      </c>
      <c r="AA75" s="10"/>
      <c r="AB75" s="5"/>
      <c r="AC75" s="5"/>
      <c r="AD75" s="9" t="str">
        <f>IF(ISERROR(FIND("GA",#REF!)),"",VALUE(MID(#REF!,FIND("GA",#REF!)+2,1)))</f>
        <v/>
      </c>
      <c r="AE75" s="5"/>
      <c r="AF75" s="5"/>
      <c r="AG75" s="5"/>
      <c r="AH75" s="5" t="str">
        <f>IF(ISERROR(FIND("MS",#REF!)),"",VALUE(MID(#REF!,FIND("MS",#REF!)+2,1)))</f>
        <v/>
      </c>
      <c r="AI75" s="10"/>
      <c r="AJ75" s="5"/>
      <c r="AK75" s="5"/>
      <c r="AL75" s="9"/>
      <c r="AM75" s="3" t="s">
        <v>406</v>
      </c>
    </row>
    <row r="76" spans="1:39" s="3" customFormat="1" ht="19.5" x14ac:dyDescent="0.3">
      <c r="A76" s="13" t="s">
        <v>185</v>
      </c>
      <c r="B76" s="13" t="s">
        <v>184</v>
      </c>
      <c r="C76" s="15">
        <v>7</v>
      </c>
      <c r="D76" s="14" t="s">
        <v>145</v>
      </c>
      <c r="E76" s="13" t="s">
        <v>58</v>
      </c>
      <c r="F76" s="10" t="s">
        <v>56</v>
      </c>
      <c r="G76" s="10" t="s">
        <v>54</v>
      </c>
      <c r="H76" s="5">
        <v>3</v>
      </c>
      <c r="I76" s="12"/>
      <c r="J76" s="7"/>
      <c r="K76" s="10"/>
      <c r="L76" s="5"/>
      <c r="M76" s="5"/>
      <c r="N76" s="11" t="str">
        <f>IF(ISERROR(FIND("AFL",#REF!)),"",VALUE(MID(#REF!,FIND("AFL",#REF!)+3,1)))</f>
        <v/>
      </c>
      <c r="O76" s="6" t="s">
        <v>56</v>
      </c>
      <c r="P76" s="6">
        <v>954</v>
      </c>
      <c r="Q76" s="6">
        <v>115</v>
      </c>
      <c r="R76" s="5">
        <v>3</v>
      </c>
      <c r="S76" s="10" t="s">
        <v>55</v>
      </c>
      <c r="T76" s="5">
        <v>964</v>
      </c>
      <c r="U76" s="5">
        <v>92</v>
      </c>
      <c r="V76" s="9">
        <v>2</v>
      </c>
      <c r="W76" s="5"/>
      <c r="X76" s="5"/>
      <c r="Y76" s="5"/>
      <c r="Z76" s="5" t="str">
        <f>IF(ISERROR(FIND("DFL",#REF!)),"",VALUE(MID(#REF!,FIND("DFL",#REF!)+3,1)))</f>
        <v/>
      </c>
      <c r="AA76" s="10"/>
      <c r="AB76" s="5"/>
      <c r="AC76" s="5"/>
      <c r="AD76" s="9" t="str">
        <f>IF(ISERROR(FIND("GA",#REF!)),"",VALUE(MID(#REF!,FIND("GA",#REF!)+2,1)))</f>
        <v/>
      </c>
      <c r="AE76" s="5"/>
      <c r="AF76" s="5"/>
      <c r="AG76" s="5"/>
      <c r="AH76" s="5" t="str">
        <f>IF(ISERROR(FIND("MS",#REF!)),"",VALUE(MID(#REF!,FIND("MS",#REF!)+2,1)))</f>
        <v/>
      </c>
      <c r="AI76" s="10"/>
      <c r="AJ76" s="5"/>
      <c r="AK76" s="5"/>
      <c r="AL76" s="9"/>
    </row>
    <row r="77" spans="1:39" s="3" customFormat="1" ht="19.5" x14ac:dyDescent="0.3">
      <c r="A77" s="13" t="s">
        <v>355</v>
      </c>
      <c r="B77" s="13" t="s">
        <v>162</v>
      </c>
      <c r="C77" s="15">
        <v>11</v>
      </c>
      <c r="D77" s="14" t="s">
        <v>150</v>
      </c>
      <c r="E77" s="13" t="s">
        <v>161</v>
      </c>
      <c r="F77" s="10" t="s">
        <v>56</v>
      </c>
      <c r="G77" s="10" t="s">
        <v>54</v>
      </c>
      <c r="H77" s="45">
        <v>3</v>
      </c>
      <c r="I77" s="12"/>
      <c r="J77" s="7"/>
      <c r="K77" s="10"/>
      <c r="L77" s="5"/>
      <c r="M77" s="5"/>
      <c r="N77" s="11" t="str">
        <f>IF(ISERROR(FIND("AFL",#REF!)),"",VALUE(MID(#REF!,FIND("AFL",#REF!)+3,1)))</f>
        <v/>
      </c>
      <c r="O77" s="6" t="s">
        <v>56</v>
      </c>
      <c r="P77" s="6">
        <v>974</v>
      </c>
      <c r="Q77" s="5">
        <v>127</v>
      </c>
      <c r="R77" s="5">
        <v>3</v>
      </c>
      <c r="S77" s="10" t="s">
        <v>55</v>
      </c>
      <c r="T77" s="5"/>
      <c r="U77" s="5"/>
      <c r="V77" s="9" t="str">
        <f>IF(ISERROR(FIND("CFL",#REF!)),"",VALUE(MID(#REF!,FIND("CFL",#REF!)+3,1)))</f>
        <v/>
      </c>
      <c r="W77" s="5"/>
      <c r="X77" s="5"/>
      <c r="Y77" s="5"/>
      <c r="Z77" s="5" t="str">
        <f>IF(ISERROR(FIND("DFL",#REF!)),"",VALUE(MID(#REF!,FIND("DFL",#REF!)+3,1)))</f>
        <v/>
      </c>
      <c r="AA77" s="10"/>
      <c r="AB77" s="5"/>
      <c r="AC77" s="5"/>
      <c r="AD77" s="9" t="str">
        <f>IF(ISERROR(FIND("GA",#REF!)),"",VALUE(MID(#REF!,FIND("GA",#REF!)+2,1)))</f>
        <v/>
      </c>
      <c r="AE77" s="5"/>
      <c r="AF77" s="5"/>
      <c r="AG77" s="5"/>
      <c r="AH77" s="5" t="str">
        <f>IF(ISERROR(FIND("MS",#REF!)),"",VALUE(MID(#REF!,FIND("MS",#REF!)+2,1)))</f>
        <v/>
      </c>
      <c r="AI77" s="10"/>
      <c r="AJ77" s="5"/>
      <c r="AK77" s="5"/>
      <c r="AL77" s="9"/>
    </row>
    <row r="78" spans="1:39" s="3" customFormat="1" ht="19.5" x14ac:dyDescent="0.3">
      <c r="A78" s="26" t="s">
        <v>57</v>
      </c>
      <c r="B78" s="23" t="s">
        <v>61</v>
      </c>
      <c r="C78" s="25">
        <v>21</v>
      </c>
      <c r="D78" s="24" t="s">
        <v>60</v>
      </c>
      <c r="E78" s="23" t="s">
        <v>59</v>
      </c>
      <c r="F78" s="10" t="s">
        <v>56</v>
      </c>
      <c r="G78" s="10" t="s">
        <v>54</v>
      </c>
      <c r="H78" s="5">
        <v>3</v>
      </c>
      <c r="I78" s="12">
        <v>25.9</v>
      </c>
      <c r="J78" s="7">
        <v>81.7</v>
      </c>
      <c r="K78" s="10"/>
      <c r="L78" s="5"/>
      <c r="M78" s="5"/>
      <c r="N78" s="11" t="str">
        <f>IF(ISERROR(FIND("AFL",F82)),"",VALUE(MID(F82,FIND("AFL",F82)+3,1)))</f>
        <v/>
      </c>
      <c r="O78" s="6" t="s">
        <v>56</v>
      </c>
      <c r="P78" s="6">
        <v>950</v>
      </c>
      <c r="Q78" s="6">
        <v>127</v>
      </c>
      <c r="R78" s="5">
        <v>3</v>
      </c>
      <c r="S78" s="10" t="s">
        <v>55</v>
      </c>
      <c r="T78" s="5">
        <v>952</v>
      </c>
      <c r="U78" s="5">
        <v>115</v>
      </c>
      <c r="V78" s="9">
        <v>2</v>
      </c>
      <c r="W78" s="5"/>
      <c r="X78" s="5"/>
      <c r="Y78" s="5"/>
      <c r="Z78" s="5" t="str">
        <f>IF(ISERROR(FIND("DFL",F82)),"",VALUE(MID(F82,FIND("DFL",F82)+3,1)))</f>
        <v/>
      </c>
      <c r="AA78" s="10"/>
      <c r="AB78" s="5"/>
      <c r="AC78" s="5"/>
      <c r="AD78" s="9" t="str">
        <f>IF(ISERROR(FIND("GA",F82)),"",VALUE(MID(F82,FIND("GA",F82)+2,1)))</f>
        <v/>
      </c>
      <c r="AE78" s="5"/>
      <c r="AF78" s="5"/>
      <c r="AG78" s="5"/>
      <c r="AH78" s="5" t="str">
        <f>IF(ISERROR(FIND("MS",F82)),"",VALUE(MID(F82,FIND("MS",F82)+2,1)))</f>
        <v/>
      </c>
      <c r="AI78" s="10"/>
      <c r="AJ78" s="5"/>
      <c r="AK78" s="5"/>
      <c r="AL78" s="9"/>
    </row>
    <row r="79" spans="1:39" s="3" customFormat="1" ht="19.5" x14ac:dyDescent="0.3">
      <c r="A79" s="26" t="s">
        <v>274</v>
      </c>
      <c r="B79" s="23" t="s">
        <v>273</v>
      </c>
      <c r="C79" s="25">
        <v>2</v>
      </c>
      <c r="D79" s="24" t="s">
        <v>200</v>
      </c>
      <c r="E79" s="23" t="s">
        <v>272</v>
      </c>
      <c r="F79" s="10" t="s">
        <v>56</v>
      </c>
      <c r="G79" s="10" t="s">
        <v>54</v>
      </c>
      <c r="H79" s="5">
        <v>4</v>
      </c>
      <c r="I79" s="12">
        <v>24.6</v>
      </c>
      <c r="J79" s="7">
        <v>82.9</v>
      </c>
      <c r="K79" s="10"/>
      <c r="L79" s="5"/>
      <c r="M79" s="5"/>
      <c r="N79" s="11" t="str">
        <f>IF(ISERROR(FIND("AFL",#REF!)),"",VALUE(MID(#REF!,FIND("AFL",#REF!)+3,1)))</f>
        <v/>
      </c>
      <c r="O79" s="6" t="s">
        <v>56</v>
      </c>
      <c r="P79" s="6">
        <v>927</v>
      </c>
      <c r="Q79" s="6">
        <v>150</v>
      </c>
      <c r="R79" s="5">
        <v>4</v>
      </c>
      <c r="S79" s="10"/>
      <c r="T79" s="5"/>
      <c r="U79" s="5"/>
      <c r="V79" s="9"/>
      <c r="W79" s="5"/>
      <c r="X79" s="5"/>
      <c r="Y79" s="5"/>
      <c r="Z79" s="5" t="str">
        <f>IF(ISERROR(FIND("DFL",#REF!)),"",VALUE(MID(#REF!,FIND("DFL",#REF!)+3,1)))</f>
        <v/>
      </c>
      <c r="AA79" s="10"/>
      <c r="AB79" s="5"/>
      <c r="AC79" s="5"/>
      <c r="AD79" s="9"/>
      <c r="AE79" s="5"/>
      <c r="AF79" s="5"/>
      <c r="AG79" s="5"/>
      <c r="AH79" s="5" t="str">
        <f>IF(ISERROR(FIND("MS",#REF!)),"",VALUE(MID(#REF!,FIND("MS",#REF!)+2,1)))</f>
        <v/>
      </c>
      <c r="AI79" s="10"/>
      <c r="AJ79" s="5"/>
      <c r="AK79" s="5"/>
      <c r="AL79" s="9"/>
      <c r="AM79" s="15"/>
    </row>
    <row r="80" spans="1:39" s="3" customFormat="1" ht="19.5" x14ac:dyDescent="0.3">
      <c r="A80" s="13" t="s">
        <v>352</v>
      </c>
      <c r="B80" s="13" t="s">
        <v>169</v>
      </c>
      <c r="C80" s="15">
        <v>5</v>
      </c>
      <c r="D80" s="14" t="s">
        <v>142</v>
      </c>
      <c r="E80" s="13" t="s">
        <v>168</v>
      </c>
      <c r="F80" s="10" t="s">
        <v>56</v>
      </c>
      <c r="G80" s="10" t="s">
        <v>54</v>
      </c>
      <c r="H80" s="5">
        <v>4</v>
      </c>
      <c r="I80" s="12"/>
      <c r="J80" s="7"/>
      <c r="K80" s="10"/>
      <c r="L80" s="5"/>
      <c r="M80" s="5"/>
      <c r="N80" s="11" t="str">
        <f>IF(ISERROR(FIND("AFL",#REF!)),"",VALUE(MID(#REF!,FIND("AFL",#REF!)+3,1)))</f>
        <v/>
      </c>
      <c r="O80" s="6" t="s">
        <v>56</v>
      </c>
      <c r="P80" s="6">
        <v>930</v>
      </c>
      <c r="Q80" s="6">
        <v>138</v>
      </c>
      <c r="R80" s="5">
        <v>4</v>
      </c>
      <c r="S80" s="10"/>
      <c r="T80" s="5"/>
      <c r="U80" s="5"/>
      <c r="V80" s="9" t="str">
        <f>IF(ISERROR(FIND("CFL",#REF!)),"",VALUE(MID(#REF!,FIND("CFL",#REF!)+3,1)))</f>
        <v/>
      </c>
      <c r="W80" s="5" t="s">
        <v>55</v>
      </c>
      <c r="X80" s="5"/>
      <c r="Y80" s="5"/>
      <c r="Z80" s="5" t="str">
        <f>IF(ISERROR(FIND("DFL",#REF!)),"",VALUE(MID(#REF!,FIND("DFL",#REF!)+3,1)))</f>
        <v/>
      </c>
      <c r="AA80" s="10"/>
      <c r="AB80" s="5"/>
      <c r="AC80" s="5"/>
      <c r="AD80" s="9" t="str">
        <f>IF(ISERROR(FIND("GA",#REF!)),"",VALUE(MID(#REF!,FIND("GA",#REF!)+2,1)))</f>
        <v/>
      </c>
      <c r="AE80" s="5"/>
      <c r="AF80" s="5"/>
      <c r="AG80" s="5"/>
      <c r="AH80" s="5" t="str">
        <f>IF(ISERROR(FIND("MS",#REF!)),"",VALUE(MID(#REF!,FIND("MS",#REF!)+2,1)))</f>
        <v/>
      </c>
      <c r="AI80" s="10"/>
      <c r="AJ80" s="5"/>
      <c r="AK80" s="5"/>
      <c r="AL80" s="9"/>
    </row>
    <row r="81" spans="1:39" s="3" customFormat="1" ht="19.5" x14ac:dyDescent="0.3">
      <c r="A81" s="26" t="s">
        <v>90</v>
      </c>
      <c r="B81" s="23" t="s">
        <v>89</v>
      </c>
      <c r="C81" s="25">
        <v>3</v>
      </c>
      <c r="D81" s="24" t="s">
        <v>91</v>
      </c>
      <c r="E81" s="23" t="s">
        <v>88</v>
      </c>
      <c r="F81" s="10" t="s">
        <v>56</v>
      </c>
      <c r="G81" s="10" t="s">
        <v>54</v>
      </c>
      <c r="H81" s="5">
        <v>4</v>
      </c>
      <c r="I81" s="12">
        <v>26.6</v>
      </c>
      <c r="J81" s="7">
        <v>82.2</v>
      </c>
      <c r="K81" s="10"/>
      <c r="L81" s="5"/>
      <c r="M81" s="5"/>
      <c r="N81" s="11" t="str">
        <f>IF(ISERROR(FIND("AFL",#REF!)),"",VALUE(MID(#REF!,FIND("AFL",#REF!)+3,1)))</f>
        <v/>
      </c>
      <c r="O81" s="6" t="s">
        <v>56</v>
      </c>
      <c r="P81" s="6">
        <v>941</v>
      </c>
      <c r="Q81" s="6">
        <v>150</v>
      </c>
      <c r="R81" s="5">
        <v>4</v>
      </c>
      <c r="S81" s="10"/>
      <c r="T81" s="5"/>
      <c r="U81" s="5"/>
      <c r="V81" s="9" t="str">
        <f>IF(ISERROR(FIND("CFL",#REF!)),"",VALUE(MID(#REF!,FIND("CFL",#REF!)+3,1)))</f>
        <v/>
      </c>
      <c r="W81" s="5" t="s">
        <v>55</v>
      </c>
      <c r="X81" s="5">
        <v>988</v>
      </c>
      <c r="Y81" s="5">
        <v>86</v>
      </c>
      <c r="Z81" s="5">
        <v>1</v>
      </c>
      <c r="AA81" s="10"/>
      <c r="AB81" s="5"/>
      <c r="AC81" s="5"/>
      <c r="AD81" s="9" t="str">
        <f>IF(ISERROR(FIND("GA",#REF!)),"",VALUE(MID(#REF!,FIND("GA",#REF!)+2,1)))</f>
        <v/>
      </c>
      <c r="AE81" s="5"/>
      <c r="AF81" s="5"/>
      <c r="AG81" s="5"/>
      <c r="AH81" s="5" t="str">
        <f>IF(ISERROR(FIND("MS",#REF!)),"",VALUE(MID(#REF!,FIND("MS",#REF!)+2,1)))</f>
        <v/>
      </c>
      <c r="AI81" s="10"/>
      <c r="AJ81" s="5"/>
      <c r="AK81" s="5"/>
      <c r="AL81" s="9"/>
    </row>
    <row r="82" spans="1:39" s="3" customFormat="1" ht="19.5" x14ac:dyDescent="0.3">
      <c r="A82" s="26" t="s">
        <v>229</v>
      </c>
      <c r="B82" s="23" t="s">
        <v>232</v>
      </c>
      <c r="C82" s="25">
        <v>3</v>
      </c>
      <c r="D82" s="24" t="s">
        <v>231</v>
      </c>
      <c r="E82" s="23" t="s">
        <v>393</v>
      </c>
      <c r="F82" s="10" t="s">
        <v>56</v>
      </c>
      <c r="G82" s="10" t="s">
        <v>54</v>
      </c>
      <c r="H82" s="5">
        <v>5</v>
      </c>
      <c r="I82" s="12">
        <v>24.8</v>
      </c>
      <c r="J82" s="7">
        <v>80.8</v>
      </c>
      <c r="K82" s="10"/>
      <c r="L82" s="5"/>
      <c r="M82" s="5"/>
      <c r="N82" s="11"/>
      <c r="O82" s="6" t="s">
        <v>56</v>
      </c>
      <c r="P82" s="6">
        <v>892</v>
      </c>
      <c r="Q82" s="6">
        <v>184</v>
      </c>
      <c r="R82" s="5">
        <v>5</v>
      </c>
      <c r="S82" s="10"/>
      <c r="T82" s="5"/>
      <c r="U82" s="5"/>
      <c r="V82" s="9" t="str">
        <f>IF(ISERROR(FIND("CFL",#REF!)),"",VALUE(MID(#REF!,FIND("CFL",#REF!)+3,1)))</f>
        <v/>
      </c>
      <c r="W82" s="5"/>
      <c r="X82" s="5"/>
      <c r="Y82" s="5"/>
      <c r="Z82" s="5" t="str">
        <f>IF(ISERROR(FIND("DFL",#REF!)),"",VALUE(MID(#REF!,FIND("DFL",#REF!)+3,1)))</f>
        <v/>
      </c>
      <c r="AA82" s="10"/>
      <c r="AB82" s="5"/>
      <c r="AC82" s="5"/>
      <c r="AD82" s="9" t="str">
        <f>IF(ISERROR(FIND("GA",#REF!)),"",VALUE(MID(#REF!,FIND("GA",#REF!)+2,1)))</f>
        <v/>
      </c>
      <c r="AE82" s="5"/>
      <c r="AF82" s="5"/>
      <c r="AG82" s="5"/>
      <c r="AH82" s="5" t="str">
        <f>IF(ISERROR(FIND("MS",#REF!)),"",VALUE(MID(#REF!,FIND("MS",#REF!)+2,1)))</f>
        <v/>
      </c>
      <c r="AI82" s="10"/>
      <c r="AJ82" s="5"/>
      <c r="AK82" s="5"/>
      <c r="AL82" s="9"/>
    </row>
    <row r="83" spans="1:39" s="3" customFormat="1" ht="19.5" x14ac:dyDescent="0.3">
      <c r="A83" s="26" t="s">
        <v>307</v>
      </c>
      <c r="B83" s="23" t="s">
        <v>306</v>
      </c>
      <c r="C83" s="25">
        <v>11</v>
      </c>
      <c r="D83" s="24" t="s">
        <v>113</v>
      </c>
      <c r="E83" s="23" t="s">
        <v>305</v>
      </c>
      <c r="F83" s="10" t="s">
        <v>56</v>
      </c>
      <c r="G83" s="10" t="s">
        <v>365</v>
      </c>
      <c r="H83" s="5">
        <v>3</v>
      </c>
      <c r="I83" s="12">
        <v>24.7</v>
      </c>
      <c r="J83" s="7">
        <v>81</v>
      </c>
      <c r="K83" s="10"/>
      <c r="L83" s="5"/>
      <c r="M83" s="5"/>
      <c r="N83" s="11" t="str">
        <f>IF(ISERROR(FIND("AFL",#REF!)),"",VALUE(MID(#REF!,FIND("AFL",#REF!)+3,1)))</f>
        <v/>
      </c>
      <c r="O83" s="6" t="s">
        <v>304</v>
      </c>
      <c r="P83" s="6">
        <v>957</v>
      </c>
      <c r="Q83" s="6">
        <v>115</v>
      </c>
      <c r="R83" s="5">
        <v>3</v>
      </c>
      <c r="S83" s="10"/>
      <c r="T83" s="6"/>
      <c r="U83" s="6"/>
      <c r="V83" s="9" t="str">
        <f>IF(ISERROR(FIND("CFL",#REF!)),"",VALUE(MID(#REF!,FIND("CFL",#REF!)+3,1)))</f>
        <v/>
      </c>
      <c r="W83" s="5"/>
      <c r="X83" s="5"/>
      <c r="Y83" s="5"/>
      <c r="Z83" s="5" t="str">
        <f>IF(ISERROR(FIND("DFL",#REF!)),"",VALUE(MID(#REF!,FIND("DFL",#REF!)+3,1)))</f>
        <v/>
      </c>
      <c r="AA83" s="10"/>
      <c r="AB83" s="5"/>
      <c r="AC83" s="5"/>
      <c r="AD83" s="9" t="str">
        <f>IF(ISERROR(FIND("GA",#REF!)),"",VALUE(MID(#REF!,FIND("GA",#REF!)+2,1)))</f>
        <v/>
      </c>
      <c r="AE83" s="5"/>
      <c r="AF83" s="5"/>
      <c r="AG83" s="5"/>
      <c r="AH83" s="5" t="str">
        <f>IF(ISERROR(FIND("MS",#REF!)),"",VALUE(MID(#REF!,FIND("MS",#REF!)+2,1)))</f>
        <v/>
      </c>
      <c r="AI83" s="10"/>
      <c r="AJ83" s="5"/>
      <c r="AK83" s="5"/>
      <c r="AL83" s="9"/>
      <c r="AM83" s="15"/>
    </row>
    <row r="84" spans="1:39" s="3" customFormat="1" ht="19.5" x14ac:dyDescent="0.3">
      <c r="A84" s="26" t="s">
        <v>318</v>
      </c>
      <c r="B84" s="23" t="s">
        <v>319</v>
      </c>
      <c r="C84" s="25">
        <v>3</v>
      </c>
      <c r="D84" s="24" t="s">
        <v>219</v>
      </c>
      <c r="E84" s="23" t="s">
        <v>379</v>
      </c>
      <c r="F84" s="10" t="s">
        <v>56</v>
      </c>
      <c r="G84" s="10" t="s">
        <v>63</v>
      </c>
      <c r="H84" s="5">
        <v>1</v>
      </c>
      <c r="I84" s="12">
        <v>26.1</v>
      </c>
      <c r="J84" s="7">
        <v>80.099999999999994</v>
      </c>
      <c r="K84" s="10"/>
      <c r="L84" s="5"/>
      <c r="M84" s="5"/>
      <c r="N84" s="11"/>
      <c r="O84" s="6"/>
      <c r="P84" s="6"/>
      <c r="Q84" s="6"/>
      <c r="R84" s="5" t="str">
        <f>IF(ISERROR(FIND("BFL",#REF!)),"",VALUE(MID(#REF!,FIND("BFL",#REF!)+3,1)))</f>
        <v/>
      </c>
      <c r="S84" s="10" t="s">
        <v>56</v>
      </c>
      <c r="T84" s="5">
        <v>980</v>
      </c>
      <c r="U84" s="5">
        <v>93</v>
      </c>
      <c r="V84" s="9">
        <v>1</v>
      </c>
      <c r="W84" s="5"/>
      <c r="X84" s="5"/>
      <c r="Y84" s="5"/>
      <c r="Z84" s="5" t="str">
        <f>IF(ISERROR(FIND("DFL",#REF!)),"",VALUE(MID(#REF!,FIND("DFL",#REF!)+3,1)))</f>
        <v/>
      </c>
      <c r="AA84" s="10"/>
      <c r="AB84" s="5"/>
      <c r="AC84" s="5"/>
      <c r="AD84" s="9" t="str">
        <f>IF(ISERROR(FIND("GA",#REF!)),"",VALUE(MID(#REF!,FIND("GA",#REF!)+2,1)))</f>
        <v/>
      </c>
      <c r="AE84" s="5"/>
      <c r="AF84" s="5"/>
      <c r="AG84" s="5"/>
      <c r="AH84" s="5" t="str">
        <f>IF(ISERROR(FIND("MS",#REF!)),"",VALUE(MID(#REF!,FIND("MS",#REF!)+2,1)))</f>
        <v/>
      </c>
      <c r="AI84" s="10"/>
      <c r="AJ84" s="5"/>
      <c r="AK84" s="5"/>
      <c r="AL84" s="9"/>
      <c r="AM84" s="15"/>
    </row>
    <row r="85" spans="1:39" s="3" customFormat="1" ht="19.5" x14ac:dyDescent="0.3">
      <c r="A85" s="26" t="s">
        <v>316</v>
      </c>
      <c r="B85" s="23" t="s">
        <v>315</v>
      </c>
      <c r="C85" s="25">
        <v>4</v>
      </c>
      <c r="D85" s="24" t="s">
        <v>196</v>
      </c>
      <c r="E85" s="23" t="s">
        <v>218</v>
      </c>
      <c r="F85" s="10" t="s">
        <v>56</v>
      </c>
      <c r="G85" s="10" t="s">
        <v>63</v>
      </c>
      <c r="H85" s="5">
        <v>1</v>
      </c>
      <c r="I85" s="12">
        <v>25.3</v>
      </c>
      <c r="J85" s="7">
        <v>80.3</v>
      </c>
      <c r="K85" s="10"/>
      <c r="L85" s="5"/>
      <c r="M85" s="5"/>
      <c r="N85" s="11" t="str">
        <f>IF(ISERROR(FIND("AFL",#REF!)),"",VALUE(MID(#REF!,FIND("AFL",#REF!)+3,1)))</f>
        <v/>
      </c>
      <c r="O85" s="6"/>
      <c r="P85" s="6"/>
      <c r="Q85" s="6"/>
      <c r="R85" s="5" t="str">
        <f>IF(ISERROR(FIND("BFL",#REF!)),"",VALUE(MID(#REF!,FIND("BFL",#REF!)+3,1)))</f>
        <v/>
      </c>
      <c r="S85" s="10" t="s">
        <v>56</v>
      </c>
      <c r="T85" s="5">
        <v>985</v>
      </c>
      <c r="U85" s="5">
        <v>81</v>
      </c>
      <c r="V85" s="9">
        <v>1</v>
      </c>
      <c r="W85" s="5"/>
      <c r="X85" s="5"/>
      <c r="Y85" s="5"/>
      <c r="Z85" s="5" t="str">
        <f>IF(ISERROR(FIND("DFL",#REF!)),"",VALUE(MID(#REF!,FIND("DFL",#REF!)+3,1)))</f>
        <v/>
      </c>
      <c r="AA85" s="10"/>
      <c r="AB85" s="5"/>
      <c r="AC85" s="5"/>
      <c r="AD85" s="9" t="str">
        <f>IF(ISERROR(FIND("GA",#REF!)),"",VALUE(MID(#REF!,FIND("GA",#REF!)+2,1)))</f>
        <v/>
      </c>
      <c r="AE85" s="5"/>
      <c r="AF85" s="5"/>
      <c r="AG85" s="5"/>
      <c r="AH85" s="5" t="str">
        <f>IF(ISERROR(FIND("MS",#REF!)),"",VALUE(MID(#REF!,FIND("MS",#REF!)+2,1)))</f>
        <v/>
      </c>
      <c r="AI85" s="10"/>
      <c r="AJ85" s="5"/>
      <c r="AK85" s="5"/>
      <c r="AL85" s="9"/>
      <c r="AM85" s="15"/>
    </row>
    <row r="86" spans="1:39" s="3" customFormat="1" ht="19.5" x14ac:dyDescent="0.3">
      <c r="A86" s="26" t="s">
        <v>237</v>
      </c>
      <c r="B86" s="23" t="s">
        <v>236</v>
      </c>
      <c r="C86" s="25">
        <v>5</v>
      </c>
      <c r="D86" s="24" t="s">
        <v>120</v>
      </c>
      <c r="E86" s="23" t="s">
        <v>373</v>
      </c>
      <c r="F86" s="10" t="s">
        <v>56</v>
      </c>
      <c r="G86" s="10" t="s">
        <v>63</v>
      </c>
      <c r="H86" s="5">
        <v>1</v>
      </c>
      <c r="I86" s="12">
        <v>27.1</v>
      </c>
      <c r="J86" s="7">
        <v>80.099999999999994</v>
      </c>
      <c r="K86" s="10"/>
      <c r="L86" s="5"/>
      <c r="M86" s="5"/>
      <c r="N86" s="11" t="str">
        <f>IF(ISERROR(FIND("AFL",#REF!)),"",VALUE(MID(#REF!,FIND("AFL",#REF!)+3,1)))</f>
        <v/>
      </c>
      <c r="O86" s="6"/>
      <c r="P86" s="6"/>
      <c r="Q86" s="6"/>
      <c r="R86" s="5" t="str">
        <f>IF(ISERROR(FIND("BFL",#REF!)),"",VALUE(MID(#REF!,FIND("BFL",#REF!)+3,1)))</f>
        <v/>
      </c>
      <c r="S86" s="10" t="s">
        <v>56</v>
      </c>
      <c r="T86" s="5">
        <v>988</v>
      </c>
      <c r="U86" s="5">
        <v>75</v>
      </c>
      <c r="V86" s="9">
        <v>1</v>
      </c>
      <c r="W86" s="5"/>
      <c r="X86" s="5"/>
      <c r="Y86" s="5"/>
      <c r="Z86" s="5" t="str">
        <f>IF(ISERROR(FIND("DFL",#REF!)),"",VALUE(MID(#REF!,FIND("DFL",#REF!)+3,1)))</f>
        <v/>
      </c>
      <c r="AA86" s="10"/>
      <c r="AB86" s="5"/>
      <c r="AC86" s="5"/>
      <c r="AD86" s="9" t="str">
        <f>IF(ISERROR(FIND("GA",#REF!)),"",VALUE(MID(#REF!,FIND("GA",#REF!)+2,1)))</f>
        <v/>
      </c>
      <c r="AE86" s="5"/>
      <c r="AF86" s="5"/>
      <c r="AG86" s="5"/>
      <c r="AH86" s="5" t="str">
        <f>IF(ISERROR(FIND("MS",#REF!)),"",VALUE(MID(#REF!,FIND("MS",#REF!)+2,1)))</f>
        <v/>
      </c>
      <c r="AI86" s="10"/>
      <c r="AJ86" s="5"/>
      <c r="AK86" s="5"/>
      <c r="AL86" s="9"/>
    </row>
    <row r="87" spans="1:39" s="3" customFormat="1" ht="19.5" x14ac:dyDescent="0.3">
      <c r="A87" s="26" t="s">
        <v>217</v>
      </c>
      <c r="B87" s="23" t="s">
        <v>220</v>
      </c>
      <c r="C87" s="25">
        <v>2</v>
      </c>
      <c r="D87" s="24" t="s">
        <v>219</v>
      </c>
      <c r="E87" s="23" t="s">
        <v>379</v>
      </c>
      <c r="F87" s="10" t="s">
        <v>56</v>
      </c>
      <c r="G87" s="10" t="s">
        <v>63</v>
      </c>
      <c r="H87" s="5">
        <v>1</v>
      </c>
      <c r="I87" s="12">
        <v>27.2</v>
      </c>
      <c r="J87" s="7">
        <v>80.2</v>
      </c>
      <c r="K87" s="10"/>
      <c r="L87" s="5"/>
      <c r="M87" s="5"/>
      <c r="N87" s="11" t="str">
        <f>IF(ISERROR(FIND("AFL",#REF!)),"",VALUE(MID(#REF!,FIND("AFL",#REF!)+3,1)))</f>
        <v/>
      </c>
      <c r="O87" s="6"/>
      <c r="P87" s="6"/>
      <c r="Q87" s="6"/>
      <c r="R87" s="5" t="str">
        <f>IF(ISERROR(FIND("BFL",#REF!)),"",VALUE(MID(#REF!,FIND("BFL",#REF!)+3,1)))</f>
        <v/>
      </c>
      <c r="S87" s="10" t="s">
        <v>56</v>
      </c>
      <c r="T87" s="45">
        <v>987</v>
      </c>
      <c r="U87" s="45">
        <v>75</v>
      </c>
      <c r="V87" s="11">
        <v>1</v>
      </c>
      <c r="W87" s="5"/>
      <c r="X87" s="5"/>
      <c r="Y87" s="5"/>
      <c r="Z87" s="5" t="str">
        <f>IF(ISERROR(FIND("DFL",#REF!)),"",VALUE(MID(#REF!,FIND("DFL",#REF!)+3,1)))</f>
        <v/>
      </c>
      <c r="AA87" s="10"/>
      <c r="AB87" s="5"/>
      <c r="AC87" s="5"/>
      <c r="AD87" s="9" t="str">
        <f>IF(ISERROR(FIND("GA",#REF!)),"",VALUE(MID(#REF!,FIND("GA",#REF!)+2,1)))</f>
        <v/>
      </c>
      <c r="AE87" s="5"/>
      <c r="AF87" s="5"/>
      <c r="AG87" s="5"/>
      <c r="AH87" s="5" t="str">
        <f>IF(ISERROR(FIND("MS",#REF!)),"",VALUE(MID(#REF!,FIND("MS",#REF!)+2,1)))</f>
        <v/>
      </c>
      <c r="AI87" s="10"/>
      <c r="AJ87" s="5"/>
      <c r="AK87" s="5"/>
      <c r="AL87" s="9"/>
    </row>
    <row r="88" spans="1:39" s="3" customFormat="1" ht="19.5" x14ac:dyDescent="0.3">
      <c r="A88" s="26" t="s">
        <v>119</v>
      </c>
      <c r="B88" s="23" t="s">
        <v>127</v>
      </c>
      <c r="C88" s="25">
        <v>5</v>
      </c>
      <c r="D88" s="24" t="s">
        <v>126</v>
      </c>
      <c r="E88" s="23" t="s">
        <v>394</v>
      </c>
      <c r="F88" s="10" t="s">
        <v>56</v>
      </c>
      <c r="G88" s="10" t="s">
        <v>63</v>
      </c>
      <c r="H88" s="45">
        <v>1</v>
      </c>
      <c r="I88" s="12">
        <v>27.7</v>
      </c>
      <c r="J88" s="7">
        <v>80.3</v>
      </c>
      <c r="K88" s="10"/>
      <c r="L88" s="5"/>
      <c r="M88" s="5"/>
      <c r="N88" s="11"/>
      <c r="O88" s="6"/>
      <c r="P88" s="6"/>
      <c r="Q88" s="6"/>
      <c r="R88" s="5" t="str">
        <f>IF(ISERROR(FIND("BFL",#REF!)),"",VALUE(MID(#REF!,FIND("BFL",#REF!)+3,1)))</f>
        <v/>
      </c>
      <c r="S88" s="10" t="s">
        <v>56</v>
      </c>
      <c r="T88" s="5">
        <v>984</v>
      </c>
      <c r="U88" s="5">
        <v>86</v>
      </c>
      <c r="V88" s="9">
        <v>1</v>
      </c>
      <c r="W88" s="5"/>
      <c r="X88" s="5"/>
      <c r="Y88" s="5"/>
      <c r="Z88" s="5" t="str">
        <f>IF(ISERROR(FIND("DFL",#REF!)),"",VALUE(MID(#REF!,FIND("DFL",#REF!)+3,1)))</f>
        <v/>
      </c>
      <c r="AA88" s="10"/>
      <c r="AB88" s="5"/>
      <c r="AC88" s="5"/>
      <c r="AD88" s="9" t="str">
        <f>IF(ISERROR(FIND("GA",#REF!)),"",VALUE(MID(#REF!,FIND("GA",#REF!)+2,1)))</f>
        <v/>
      </c>
      <c r="AE88" s="5"/>
      <c r="AF88" s="5"/>
      <c r="AG88" s="5"/>
      <c r="AH88" s="5" t="str">
        <f>IF(ISERROR(FIND("MS",#REF!)),"",VALUE(MID(#REF!,FIND("MS",#REF!)+2,1)))</f>
        <v/>
      </c>
      <c r="AI88" s="10"/>
      <c r="AJ88" s="5"/>
      <c r="AK88" s="5"/>
      <c r="AL88" s="9"/>
    </row>
    <row r="89" spans="1:39" s="3" customFormat="1" ht="19.5" x14ac:dyDescent="0.3">
      <c r="A89" s="26" t="s">
        <v>64</v>
      </c>
      <c r="B89" s="23" t="s">
        <v>70</v>
      </c>
      <c r="C89" s="25">
        <v>11</v>
      </c>
      <c r="D89" s="24" t="s">
        <v>69</v>
      </c>
      <c r="E89" s="23" t="s">
        <v>396</v>
      </c>
      <c r="F89" s="10" t="s">
        <v>56</v>
      </c>
      <c r="G89" s="10" t="s">
        <v>63</v>
      </c>
      <c r="H89" s="5">
        <v>1</v>
      </c>
      <c r="I89" s="12">
        <v>26</v>
      </c>
      <c r="J89" s="7">
        <v>80.099999999999994</v>
      </c>
      <c r="K89" s="10"/>
      <c r="L89" s="5"/>
      <c r="M89" s="5"/>
      <c r="N89" s="11" t="str">
        <f>IF(ISERROR(FIND("AFL",#REF!)),"",VALUE(MID(#REF!,FIND("AFL",#REF!)+3,1)))</f>
        <v/>
      </c>
      <c r="O89" s="6" t="s">
        <v>55</v>
      </c>
      <c r="P89" s="6">
        <v>987</v>
      </c>
      <c r="Q89" s="6">
        <v>75</v>
      </c>
      <c r="R89" s="5">
        <v>1</v>
      </c>
      <c r="S89" s="10" t="s">
        <v>56</v>
      </c>
      <c r="T89" s="5">
        <v>984</v>
      </c>
      <c r="U89" s="5">
        <v>81</v>
      </c>
      <c r="V89" s="9">
        <v>1</v>
      </c>
      <c r="W89" s="5"/>
      <c r="X89" s="5"/>
      <c r="Y89" s="5"/>
      <c r="Z89" s="5" t="str">
        <f>IF(ISERROR(FIND("DFL",#REF!)),"",VALUE(MID(#REF!,FIND("DFL",#REF!)+3,1)))</f>
        <v/>
      </c>
      <c r="AA89" s="10"/>
      <c r="AB89" s="5"/>
      <c r="AC89" s="5"/>
      <c r="AD89" s="9" t="str">
        <f>IF(ISERROR(FIND("GA",#REF!)),"",VALUE(MID(#REF!,FIND("GA",#REF!)+2,1)))</f>
        <v/>
      </c>
      <c r="AE89" s="5"/>
      <c r="AF89" s="5"/>
      <c r="AG89" s="5"/>
      <c r="AH89" s="5"/>
      <c r="AI89" s="10"/>
      <c r="AJ89" s="5"/>
      <c r="AK89" s="5"/>
      <c r="AL89" s="9"/>
    </row>
    <row r="90" spans="1:39" s="3" customFormat="1" ht="19.5" x14ac:dyDescent="0.3">
      <c r="A90" s="26" t="s">
        <v>251</v>
      </c>
      <c r="B90" s="23" t="s">
        <v>250</v>
      </c>
      <c r="C90" s="25">
        <v>1</v>
      </c>
      <c r="D90" s="24" t="s">
        <v>200</v>
      </c>
      <c r="E90" s="23" t="s">
        <v>166</v>
      </c>
      <c r="F90" s="10" t="s">
        <v>56</v>
      </c>
      <c r="G90" s="10" t="s">
        <v>63</v>
      </c>
      <c r="H90" s="5">
        <v>2</v>
      </c>
      <c r="I90" s="12">
        <v>27.3</v>
      </c>
      <c r="J90" s="7">
        <v>80.2</v>
      </c>
      <c r="K90" s="10"/>
      <c r="L90" s="5"/>
      <c r="M90" s="5"/>
      <c r="N90" s="11" t="str">
        <f>IF(ISERROR(FIND("AFL",#REF!)),"",VALUE(MID(#REF!,FIND("AFL",#REF!)+3,1)))</f>
        <v/>
      </c>
      <c r="O90" s="6"/>
      <c r="P90" s="6"/>
      <c r="Q90" s="6"/>
      <c r="R90" s="5" t="str">
        <f>IF(ISERROR(FIND("BFL",#REF!)),"",VALUE(MID(#REF!,FIND("BFL",#REF!)+3,1)))</f>
        <v/>
      </c>
      <c r="S90" s="10" t="s">
        <v>56</v>
      </c>
      <c r="T90" s="5">
        <v>977</v>
      </c>
      <c r="U90" s="5">
        <v>98</v>
      </c>
      <c r="V90" s="9">
        <v>2</v>
      </c>
      <c r="W90" s="5"/>
      <c r="X90" s="5"/>
      <c r="Y90" s="5"/>
      <c r="Z90" s="5" t="str">
        <f>IF(ISERROR(FIND("DFL",#REF!)),"",VALUE(MID(#REF!,FIND("DFL",#REF!)+3,1)))</f>
        <v/>
      </c>
      <c r="AA90" s="10"/>
      <c r="AB90" s="5"/>
      <c r="AC90" s="5"/>
      <c r="AD90" s="9" t="str">
        <f>IF(ISERROR(FIND("GA",#REF!)),"",VALUE(MID(#REF!,FIND("GA",#REF!)+2,1)))</f>
        <v/>
      </c>
      <c r="AE90" s="5"/>
      <c r="AF90" s="5"/>
      <c r="AG90" s="5"/>
      <c r="AH90" s="5" t="str">
        <f>IF(ISERROR(FIND("MS",#REF!)),"",VALUE(MID(#REF!,FIND("MS",#REF!)+2,1)))</f>
        <v/>
      </c>
      <c r="AI90" s="10"/>
      <c r="AJ90" s="5"/>
      <c r="AK90" s="5"/>
      <c r="AL90" s="9"/>
    </row>
    <row r="91" spans="1:39" s="3" customFormat="1" ht="19.5" x14ac:dyDescent="0.3">
      <c r="A91" s="26" t="s">
        <v>226</v>
      </c>
      <c r="B91" s="23" t="s">
        <v>225</v>
      </c>
      <c r="C91" s="25">
        <v>7</v>
      </c>
      <c r="D91" s="24" t="s">
        <v>113</v>
      </c>
      <c r="E91" s="23" t="s">
        <v>85</v>
      </c>
      <c r="F91" s="22" t="s">
        <v>56</v>
      </c>
      <c r="G91" s="10" t="s">
        <v>63</v>
      </c>
      <c r="H91" s="5">
        <v>2</v>
      </c>
      <c r="I91" s="12">
        <v>25.9</v>
      </c>
      <c r="J91" s="7">
        <v>80.099999999999994</v>
      </c>
      <c r="K91" s="10"/>
      <c r="L91" s="5"/>
      <c r="M91" s="5"/>
      <c r="N91" s="11" t="str">
        <f>IF(ISERROR(FIND("AFL",#REF!)),"",VALUE(MID(#REF!,FIND("AFL",#REF!)+3,1)))</f>
        <v/>
      </c>
      <c r="O91" s="6"/>
      <c r="P91" s="6"/>
      <c r="Q91" s="6"/>
      <c r="R91" s="5" t="str">
        <f>IF(ISERROR(FIND("BFL",#REF!)),"",VALUE(MID(#REF!,FIND("BFL",#REF!)+3,1)))</f>
        <v/>
      </c>
      <c r="S91" s="10" t="s">
        <v>56</v>
      </c>
      <c r="T91" s="5">
        <v>973</v>
      </c>
      <c r="U91" s="5">
        <v>98</v>
      </c>
      <c r="V91" s="9">
        <v>2</v>
      </c>
      <c r="W91" s="5"/>
      <c r="X91" s="5"/>
      <c r="Y91" s="5"/>
      <c r="Z91" s="5" t="str">
        <f>IF(ISERROR(FIND("DFL",#REF!)),"",VALUE(MID(#REF!,FIND("DFL",#REF!)+3,1)))</f>
        <v/>
      </c>
      <c r="AA91" s="10"/>
      <c r="AB91" s="5"/>
      <c r="AC91" s="5"/>
      <c r="AD91" s="9" t="str">
        <f>IF(ISERROR(FIND("GA",#REF!)),"",VALUE(MID(#REF!,FIND("GA",#REF!)+2,1)))</f>
        <v/>
      </c>
      <c r="AE91" s="5"/>
      <c r="AF91" s="5"/>
      <c r="AG91" s="5"/>
      <c r="AH91" s="5" t="str">
        <f>IF(ISERROR(FIND("MS",#REF!)),"",VALUE(MID(#REF!,FIND("MS",#REF!)+2,1)))</f>
        <v/>
      </c>
      <c r="AI91" s="10"/>
      <c r="AJ91" s="5"/>
      <c r="AK91" s="5"/>
      <c r="AL91" s="9"/>
    </row>
    <row r="92" spans="1:39" s="3" customFormat="1" ht="19.5" x14ac:dyDescent="0.3">
      <c r="A92" s="26" t="s">
        <v>207</v>
      </c>
      <c r="B92" s="23" t="s">
        <v>211</v>
      </c>
      <c r="C92" s="25">
        <v>5</v>
      </c>
      <c r="D92" s="24" t="s">
        <v>212</v>
      </c>
      <c r="E92" s="23" t="s">
        <v>376</v>
      </c>
      <c r="F92" s="10" t="s">
        <v>56</v>
      </c>
      <c r="G92" s="10" t="s">
        <v>63</v>
      </c>
      <c r="H92" s="5">
        <v>2</v>
      </c>
      <c r="I92" s="12">
        <v>25.5</v>
      </c>
      <c r="J92" s="7">
        <v>80.2</v>
      </c>
      <c r="K92" s="10"/>
      <c r="L92" s="5"/>
      <c r="M92" s="5"/>
      <c r="N92" s="11"/>
      <c r="Q92" s="2"/>
      <c r="S92" s="10" t="s">
        <v>56</v>
      </c>
      <c r="T92" s="45">
        <v>980</v>
      </c>
      <c r="U92" s="45">
        <v>98</v>
      </c>
      <c r="V92" s="46">
        <v>2</v>
      </c>
      <c r="W92" s="5"/>
      <c r="X92" s="5"/>
      <c r="Y92" s="5"/>
      <c r="Z92" s="5" t="str">
        <f>IF(ISERROR(FIND("DFL",#REF!)),"",VALUE(MID(#REF!,FIND("DFL",#REF!)+3,1)))</f>
        <v/>
      </c>
      <c r="AA92" s="10"/>
      <c r="AB92" s="5"/>
      <c r="AC92" s="5"/>
      <c r="AD92" s="9" t="str">
        <f>IF(ISERROR(FIND("GA",#REF!)),"",VALUE(MID(#REF!,FIND("GA",#REF!)+2,1)))</f>
        <v/>
      </c>
      <c r="AE92" s="5"/>
      <c r="AF92" s="5"/>
      <c r="AG92" s="5"/>
      <c r="AH92" s="5" t="str">
        <f>IF(ISERROR(FIND("MS",#REF!)),"",VALUE(MID(#REF!,FIND("MS",#REF!)+2,1)))</f>
        <v/>
      </c>
      <c r="AI92" s="10"/>
      <c r="AJ92" s="5"/>
      <c r="AK92" s="5"/>
      <c r="AL92" s="9"/>
    </row>
    <row r="93" spans="1:39" s="3" customFormat="1" ht="19.5" x14ac:dyDescent="0.3">
      <c r="A93" s="13" t="s">
        <v>353</v>
      </c>
      <c r="B93" s="13" t="s">
        <v>167</v>
      </c>
      <c r="C93" s="15">
        <v>5</v>
      </c>
      <c r="D93" s="14" t="s">
        <v>147</v>
      </c>
      <c r="E93" s="13" t="s">
        <v>166</v>
      </c>
      <c r="F93" s="10" t="s">
        <v>56</v>
      </c>
      <c r="G93" s="10" t="s">
        <v>63</v>
      </c>
      <c r="H93" s="5">
        <v>2</v>
      </c>
      <c r="I93" s="12"/>
      <c r="J93" s="7"/>
      <c r="K93" s="10"/>
      <c r="L93" s="5"/>
      <c r="M93" s="5"/>
      <c r="N93" s="11" t="str">
        <f>IF(ISERROR(FIND("AFL",#REF!)),"",VALUE(MID(#REF!,FIND("AFL",#REF!)+3,1)))</f>
        <v/>
      </c>
      <c r="O93" s="6"/>
      <c r="P93" s="6"/>
      <c r="Q93" s="6"/>
      <c r="R93" s="5" t="str">
        <f>IF(ISERROR(FIND("BFL",#REF!)),"",VALUE(MID(#REF!,FIND("BFL",#REF!)+3,1)))</f>
        <v/>
      </c>
      <c r="S93" s="10" t="s">
        <v>56</v>
      </c>
      <c r="T93" s="5">
        <v>968</v>
      </c>
      <c r="U93" s="5">
        <v>104</v>
      </c>
      <c r="V93" s="9">
        <v>2</v>
      </c>
      <c r="W93" s="5"/>
      <c r="X93" s="5"/>
      <c r="Y93" s="5"/>
      <c r="Z93" s="5" t="str">
        <f>IF(ISERROR(FIND("DFL",#REF!)),"",VALUE(MID(#REF!,FIND("DFL",#REF!)+3,1)))</f>
        <v/>
      </c>
      <c r="AA93" s="10"/>
      <c r="AB93" s="5"/>
      <c r="AC93" s="5"/>
      <c r="AD93" s="9" t="str">
        <f>IF(ISERROR(FIND("GA",#REF!)),"",VALUE(MID(#REF!,FIND("GA",#REF!)+2,1)))</f>
        <v/>
      </c>
      <c r="AE93" s="5"/>
      <c r="AF93" s="5"/>
      <c r="AG93" s="5"/>
      <c r="AH93" s="5" t="str">
        <f>IF(ISERROR(FIND("MS",#REF!)),"",VALUE(MID(#REF!,FIND("MS",#REF!)+2,1)))</f>
        <v/>
      </c>
      <c r="AI93" s="10"/>
      <c r="AJ93" s="5"/>
      <c r="AK93" s="5"/>
      <c r="AL93" s="9"/>
    </row>
    <row r="94" spans="1:39" s="3" customFormat="1" ht="19.5" x14ac:dyDescent="0.3">
      <c r="A94" s="13" t="s">
        <v>363</v>
      </c>
      <c r="B94" s="13" t="s">
        <v>146</v>
      </c>
      <c r="C94" s="15">
        <v>4</v>
      </c>
      <c r="D94" s="14" t="s">
        <v>145</v>
      </c>
      <c r="E94" s="13" t="s">
        <v>144</v>
      </c>
      <c r="F94" s="10" t="s">
        <v>56</v>
      </c>
      <c r="G94" s="10" t="s">
        <v>63</v>
      </c>
      <c r="H94" s="5">
        <v>2</v>
      </c>
      <c r="I94" s="12"/>
      <c r="J94" s="7"/>
      <c r="K94" s="10"/>
      <c r="L94" s="5"/>
      <c r="M94" s="5"/>
      <c r="N94" s="6" t="str">
        <f>IF(ISERROR(FIND("AFL",#REF!)),"",VALUE(MID(#REF!,FIND("AFL",#REF!)+3,1)))</f>
        <v/>
      </c>
      <c r="O94" s="6"/>
      <c r="P94" s="6"/>
      <c r="Q94" s="6"/>
      <c r="R94" s="5" t="str">
        <f>IF(ISERROR(FIND("BFL",#REF!)),"",VALUE(MID(#REF!,FIND("BFL",#REF!)+3,1)))</f>
        <v/>
      </c>
      <c r="S94" s="10" t="s">
        <v>56</v>
      </c>
      <c r="T94" s="5">
        <v>972</v>
      </c>
      <c r="U94" s="5">
        <v>98</v>
      </c>
      <c r="V94" s="9">
        <v>2</v>
      </c>
      <c r="W94" s="5" t="s">
        <v>55</v>
      </c>
      <c r="X94" s="5">
        <v>971</v>
      </c>
      <c r="Y94" s="5">
        <v>98</v>
      </c>
      <c r="Z94" s="5">
        <v>2</v>
      </c>
      <c r="AA94" s="10"/>
      <c r="AB94" s="5"/>
      <c r="AC94" s="5"/>
      <c r="AD94" s="9"/>
      <c r="AE94" s="5"/>
      <c r="AF94" s="5"/>
      <c r="AG94" s="5"/>
      <c r="AH94" s="5" t="str">
        <f>IF(ISERROR(FIND("MS",#REF!)),"",VALUE(MID(#REF!,FIND("MS",#REF!)+2,1)))</f>
        <v/>
      </c>
      <c r="AI94" s="10"/>
      <c r="AJ94" s="5"/>
      <c r="AK94" s="5"/>
      <c r="AL94" s="9"/>
    </row>
    <row r="95" spans="1:39" s="3" customFormat="1" ht="19.5" x14ac:dyDescent="0.3">
      <c r="A95" s="26" t="s">
        <v>84</v>
      </c>
      <c r="B95" s="23" t="s">
        <v>87</v>
      </c>
      <c r="C95" s="25">
        <v>6</v>
      </c>
      <c r="D95" s="24" t="s">
        <v>86</v>
      </c>
      <c r="E95" s="23" t="s">
        <v>85</v>
      </c>
      <c r="F95" s="10" t="s">
        <v>56</v>
      </c>
      <c r="G95" s="10" t="s">
        <v>63</v>
      </c>
      <c r="H95" s="5">
        <v>2</v>
      </c>
      <c r="I95" s="12">
        <v>27.2</v>
      </c>
      <c r="J95" s="7">
        <v>80.2</v>
      </c>
      <c r="K95" s="10"/>
      <c r="L95" s="5"/>
      <c r="M95" s="5"/>
      <c r="N95" s="11" t="str">
        <f>IF(ISERROR(FIND("AFL",#REF!)),"",VALUE(MID(#REF!,FIND("AFL",#REF!)+3,1)))</f>
        <v/>
      </c>
      <c r="O95" s="6" t="s">
        <v>55</v>
      </c>
      <c r="P95" s="6"/>
      <c r="Q95" s="6"/>
      <c r="R95" s="5" t="str">
        <f>IF(ISERROR(FIND("BFL",#REF!)),"",VALUE(MID(#REF!,FIND("BFL",#REF!)+3,1)))</f>
        <v/>
      </c>
      <c r="S95" s="10" t="s">
        <v>56</v>
      </c>
      <c r="T95" s="5">
        <v>960</v>
      </c>
      <c r="U95" s="5">
        <v>104</v>
      </c>
      <c r="V95" s="9">
        <v>2</v>
      </c>
      <c r="W95" s="5"/>
      <c r="X95" s="5"/>
      <c r="Y95" s="5"/>
      <c r="Z95" s="5" t="str">
        <f>IF(ISERROR(FIND("DFL",#REF!)),"",VALUE(MID(#REF!,FIND("DFL",#REF!)+3,1)))</f>
        <v/>
      </c>
      <c r="AA95" s="10"/>
      <c r="AB95" s="5"/>
      <c r="AC95" s="5"/>
      <c r="AD95" s="9" t="str">
        <f>IF(ISERROR(FIND("GA",#REF!)),"",VALUE(MID(#REF!,FIND("GA",#REF!)+2,1)))</f>
        <v/>
      </c>
      <c r="AE95" s="5"/>
      <c r="AF95" s="5"/>
      <c r="AG95" s="5"/>
      <c r="AH95" s="5" t="str">
        <f>IF(ISERROR(FIND("MS",#REF!)),"",VALUE(MID(#REF!,FIND("MS",#REF!)+2,1)))</f>
        <v/>
      </c>
      <c r="AI95" s="10"/>
      <c r="AJ95" s="5"/>
      <c r="AK95" s="5"/>
      <c r="AL95" s="9"/>
    </row>
    <row r="96" spans="1:39" s="3" customFormat="1" ht="19.5" x14ac:dyDescent="0.3">
      <c r="A96" s="26" t="s">
        <v>242</v>
      </c>
      <c r="B96" s="23" t="s">
        <v>244</v>
      </c>
      <c r="C96" s="25">
        <v>2</v>
      </c>
      <c r="D96" s="24" t="s">
        <v>98</v>
      </c>
      <c r="E96" s="23" t="s">
        <v>392</v>
      </c>
      <c r="F96" s="10" t="s">
        <v>56</v>
      </c>
      <c r="G96" s="10" t="s">
        <v>63</v>
      </c>
      <c r="H96" s="5">
        <v>3</v>
      </c>
      <c r="I96" s="12">
        <v>25</v>
      </c>
      <c r="J96" s="7">
        <v>80.5</v>
      </c>
      <c r="K96" s="10"/>
      <c r="L96" s="5"/>
      <c r="M96" s="5"/>
      <c r="N96" s="11"/>
      <c r="O96" s="6"/>
      <c r="P96" s="6"/>
      <c r="Q96" s="6"/>
      <c r="R96" s="5"/>
      <c r="S96" s="10" t="s">
        <v>56</v>
      </c>
      <c r="T96" s="5">
        <v>948</v>
      </c>
      <c r="U96" s="5">
        <v>115</v>
      </c>
      <c r="V96" s="9">
        <v>3</v>
      </c>
      <c r="W96" s="5"/>
      <c r="X96" s="5"/>
      <c r="Y96" s="5"/>
      <c r="Z96" s="5" t="str">
        <f>IF(ISERROR(FIND("DFL",#REF!)),"",VALUE(MID(#REF!,FIND("DFL",#REF!)+3,1)))</f>
        <v/>
      </c>
      <c r="AA96" s="10"/>
      <c r="AB96" s="5"/>
      <c r="AC96" s="5"/>
      <c r="AD96" s="9" t="str">
        <f>IF(ISERROR(FIND("GA",#REF!)),"",VALUE(MID(#REF!,FIND("GA",#REF!)+2,1)))</f>
        <v/>
      </c>
      <c r="AE96" s="5"/>
      <c r="AF96" s="5"/>
      <c r="AG96" s="5"/>
      <c r="AH96" s="5" t="str">
        <f>IF(ISERROR(FIND("MS",#REF!)),"",VALUE(MID(#REF!,FIND("MS",#REF!)+2,1)))</f>
        <v/>
      </c>
      <c r="AI96" s="10"/>
      <c r="AJ96" s="5"/>
      <c r="AK96" s="5"/>
      <c r="AL96" s="9"/>
    </row>
    <row r="97" spans="1:39" s="3" customFormat="1" ht="19.5" x14ac:dyDescent="0.3">
      <c r="A97" s="26" t="s">
        <v>235</v>
      </c>
      <c r="B97" s="23" t="s">
        <v>234</v>
      </c>
      <c r="C97" s="43">
        <v>11</v>
      </c>
      <c r="D97" s="24" t="s">
        <v>233</v>
      </c>
      <c r="E97" s="23" t="s">
        <v>173</v>
      </c>
      <c r="F97" s="10" t="s">
        <v>56</v>
      </c>
      <c r="G97" s="10" t="s">
        <v>63</v>
      </c>
      <c r="H97" s="5">
        <v>3</v>
      </c>
      <c r="I97" s="12">
        <v>26.9</v>
      </c>
      <c r="J97" s="7">
        <v>80.099999999999994</v>
      </c>
      <c r="K97" s="10"/>
      <c r="L97" s="5"/>
      <c r="M97" s="5"/>
      <c r="N97" s="11" t="str">
        <f>IF(ISERROR(FIND("AFL",#REF!)),"",VALUE(MID(#REF!,FIND("AFL",#REF!)+3,1)))</f>
        <v/>
      </c>
      <c r="O97" s="6"/>
      <c r="P97" s="6"/>
      <c r="Q97" s="6"/>
      <c r="R97" s="5" t="str">
        <f>IF(ISERROR(FIND("BFL",#REF!)),"",VALUE(MID(#REF!,FIND("BFL",#REF!)+3,1)))</f>
        <v/>
      </c>
      <c r="S97" s="10" t="s">
        <v>56</v>
      </c>
      <c r="T97" s="5">
        <v>948</v>
      </c>
      <c r="U97" s="5">
        <v>127</v>
      </c>
      <c r="V97" s="9">
        <v>3</v>
      </c>
      <c r="W97" s="5"/>
      <c r="X97" s="5"/>
      <c r="Y97" s="5"/>
      <c r="Z97" s="5" t="str">
        <f>IF(ISERROR(FIND("DFL",#REF!)),"",VALUE(MID(#REF!,FIND("DFL",#REF!)+3,1)))</f>
        <v/>
      </c>
      <c r="AA97" s="10"/>
      <c r="AB97" s="5"/>
      <c r="AC97" s="5"/>
      <c r="AD97" s="9" t="str">
        <f>IF(ISERROR(FIND("GA",#REF!)),"",VALUE(MID(#REF!,FIND("GA",#REF!)+2,1)))</f>
        <v/>
      </c>
      <c r="AE97" s="5"/>
      <c r="AF97" s="5"/>
      <c r="AG97" s="5"/>
      <c r="AH97" s="5" t="str">
        <f>IF(ISERROR(FIND("MS",#REF!)),"",VALUE(MID(#REF!,FIND("MS",#REF!)+2,1)))</f>
        <v/>
      </c>
      <c r="AI97" s="10"/>
      <c r="AJ97" s="5"/>
      <c r="AK97" s="5"/>
      <c r="AL97" s="9"/>
    </row>
    <row r="98" spans="1:39" s="3" customFormat="1" ht="19.5" x14ac:dyDescent="0.3">
      <c r="A98" s="13" t="s">
        <v>183</v>
      </c>
      <c r="B98" s="13" t="s">
        <v>182</v>
      </c>
      <c r="C98" s="15">
        <v>8</v>
      </c>
      <c r="D98" s="14" t="s">
        <v>150</v>
      </c>
      <c r="E98" s="13" t="s">
        <v>173</v>
      </c>
      <c r="F98" s="10" t="s">
        <v>56</v>
      </c>
      <c r="G98" s="10" t="s">
        <v>63</v>
      </c>
      <c r="H98" s="5">
        <v>3</v>
      </c>
      <c r="I98" s="12"/>
      <c r="J98" s="7"/>
      <c r="K98" s="10"/>
      <c r="L98" s="5"/>
      <c r="M98" s="5"/>
      <c r="N98" s="11" t="str">
        <f>IF(ISERROR(FIND("AFL",#REF!)),"",VALUE(MID(#REF!,FIND("AFL",#REF!)+3,1)))</f>
        <v/>
      </c>
      <c r="O98" s="20"/>
      <c r="P98" s="20"/>
      <c r="Q98" s="20"/>
      <c r="R98" s="19"/>
      <c r="S98" s="10" t="s">
        <v>56</v>
      </c>
      <c r="T98" s="5">
        <v>977</v>
      </c>
      <c r="U98" s="5">
        <v>126</v>
      </c>
      <c r="V98" s="9">
        <v>3</v>
      </c>
      <c r="W98" s="5"/>
      <c r="X98" s="5"/>
      <c r="Y98" s="5"/>
      <c r="Z98" s="5" t="str">
        <f>IF(ISERROR(FIND("DFL",#REF!)),"",VALUE(MID(#REF!,FIND("DFL",#REF!)+3,1)))</f>
        <v/>
      </c>
      <c r="AA98" s="10"/>
      <c r="AB98" s="5"/>
      <c r="AC98" s="5"/>
      <c r="AD98" s="9" t="str">
        <f>IF(ISERROR(FIND("GA",#REF!)),"",VALUE(MID(#REF!,FIND("GA",#REF!)+2,1)))</f>
        <v/>
      </c>
      <c r="AE98" s="5"/>
      <c r="AF98" s="5"/>
      <c r="AG98" s="5"/>
      <c r="AH98" s="5" t="str">
        <f>IF(ISERROR(FIND("MS",#REF!)),"",VALUE(MID(#REF!,FIND("MS",#REF!)+2,1)))</f>
        <v/>
      </c>
      <c r="AI98" s="10"/>
      <c r="AJ98" s="5"/>
      <c r="AK98" s="5"/>
      <c r="AL98" s="9"/>
    </row>
    <row r="99" spans="1:39" s="3" customFormat="1" ht="19.5" x14ac:dyDescent="0.3">
      <c r="A99" s="13" t="s">
        <v>349</v>
      </c>
      <c r="B99" s="13" t="s">
        <v>174</v>
      </c>
      <c r="C99" s="15">
        <v>11</v>
      </c>
      <c r="D99" s="14" t="s">
        <v>142</v>
      </c>
      <c r="E99" s="13" t="s">
        <v>173</v>
      </c>
      <c r="F99" s="10" t="s">
        <v>56</v>
      </c>
      <c r="G99" s="10" t="s">
        <v>63</v>
      </c>
      <c r="H99" s="5">
        <v>3</v>
      </c>
      <c r="I99" s="12"/>
      <c r="J99" s="7"/>
      <c r="K99" s="10"/>
      <c r="L99" s="5"/>
      <c r="M99" s="5"/>
      <c r="N99" s="11" t="str">
        <f>IF(ISERROR(FIND("AFL",#REF!)),"",VALUE(MID(#REF!,FIND("AFL",#REF!)+3,1)))</f>
        <v/>
      </c>
      <c r="O99" s="6"/>
      <c r="P99" s="6"/>
      <c r="Q99" s="6"/>
      <c r="R99" s="5" t="str">
        <f>IF(ISERROR(FIND("BFL",#REF!)),"",VALUE(MID(#REF!,FIND("BFL",#REF!)+3,1)))</f>
        <v/>
      </c>
      <c r="S99" s="10" t="s">
        <v>56</v>
      </c>
      <c r="T99" s="5">
        <v>955</v>
      </c>
      <c r="U99" s="5">
        <v>121</v>
      </c>
      <c r="V99" s="9">
        <v>3</v>
      </c>
      <c r="W99" s="5"/>
      <c r="X99" s="5"/>
      <c r="Y99" s="5"/>
      <c r="Z99" s="5" t="str">
        <f>IF(ISERROR(FIND("DFL",#REF!)),"",VALUE(MID(#REF!,FIND("DFL",#REF!)+3,1)))</f>
        <v/>
      </c>
      <c r="AA99" s="10"/>
      <c r="AB99" s="5"/>
      <c r="AC99" s="5"/>
      <c r="AD99" s="9" t="str">
        <f>IF(ISERROR(FIND("GA",#REF!)),"",VALUE(MID(#REF!,FIND("GA",#REF!)+2,1)))</f>
        <v/>
      </c>
      <c r="AE99" s="5"/>
      <c r="AF99" s="5"/>
      <c r="AG99" s="5"/>
      <c r="AH99" s="5" t="str">
        <f>IF(ISERROR(FIND("MS",#REF!)),"",VALUE(MID(#REF!,FIND("MS",#REF!)+2,1)))</f>
        <v/>
      </c>
      <c r="AI99" s="10"/>
      <c r="AJ99" s="5"/>
      <c r="AK99" s="5"/>
      <c r="AL99" s="9"/>
    </row>
    <row r="100" spans="1:39" s="3" customFormat="1" ht="19.5" x14ac:dyDescent="0.3">
      <c r="A100" s="13" t="s">
        <v>356</v>
      </c>
      <c r="B100" s="13" t="s">
        <v>160</v>
      </c>
      <c r="C100" s="15">
        <v>3</v>
      </c>
      <c r="D100" s="14" t="s">
        <v>147</v>
      </c>
      <c r="E100" s="13" t="s">
        <v>159</v>
      </c>
      <c r="F100" s="10" t="s">
        <v>56</v>
      </c>
      <c r="G100" s="10" t="s">
        <v>63</v>
      </c>
      <c r="H100" s="5">
        <v>3</v>
      </c>
      <c r="I100" s="12"/>
      <c r="J100" s="7"/>
      <c r="K100" s="10"/>
      <c r="L100" s="5"/>
      <c r="M100" s="5"/>
      <c r="N100" s="11" t="str">
        <f>IF(ISERROR(FIND("AFL",#REF!)),"",VALUE(MID(#REF!,FIND("AFL",#REF!)+3,1)))</f>
        <v/>
      </c>
      <c r="O100" s="6"/>
      <c r="P100" s="6"/>
      <c r="Q100" s="6"/>
      <c r="R100" s="5" t="str">
        <f>IF(ISERROR(FIND("BFL",#REF!)),"",VALUE(MID(#REF!,FIND("BFL",#REF!)+3,1)))</f>
        <v/>
      </c>
      <c r="S100" s="10" t="s">
        <v>56</v>
      </c>
      <c r="T100" s="5">
        <v>948</v>
      </c>
      <c r="U100" s="5">
        <v>127</v>
      </c>
      <c r="V100" s="9">
        <v>3</v>
      </c>
      <c r="W100" s="5"/>
      <c r="X100" s="5"/>
      <c r="Y100" s="5"/>
      <c r="Z100" s="5" t="str">
        <f>IF(ISERROR(FIND("DFL",#REF!)),"",VALUE(MID(#REF!,FIND("DFL",#REF!)+3,1)))</f>
        <v/>
      </c>
      <c r="AA100" s="10"/>
      <c r="AB100" s="5"/>
      <c r="AC100" s="5"/>
      <c r="AD100" s="9" t="str">
        <f>IF(ISERROR(FIND("GA",#REF!)),"",VALUE(MID(#REF!,FIND("GA",#REF!)+2,1)))</f>
        <v/>
      </c>
      <c r="AE100" s="5"/>
      <c r="AF100" s="5"/>
      <c r="AG100" s="5"/>
      <c r="AH100" s="5" t="str">
        <f>IF(ISERROR(FIND("MS",#REF!)),"",VALUE(MID(#REF!,FIND("MS",#REF!)+2,1)))</f>
        <v/>
      </c>
      <c r="AI100" s="10"/>
      <c r="AJ100" s="5"/>
      <c r="AK100" s="5"/>
      <c r="AL100" s="9"/>
    </row>
    <row r="101" spans="1:39" s="3" customFormat="1" ht="19.5" x14ac:dyDescent="0.3">
      <c r="A101" s="26" t="s">
        <v>76</v>
      </c>
      <c r="B101" s="23" t="s">
        <v>79</v>
      </c>
      <c r="C101" s="25">
        <v>10</v>
      </c>
      <c r="D101" s="24" t="s">
        <v>78</v>
      </c>
      <c r="E101" s="23" t="s">
        <v>77</v>
      </c>
      <c r="F101" s="10" t="s">
        <v>56</v>
      </c>
      <c r="G101" s="10" t="s">
        <v>63</v>
      </c>
      <c r="H101" s="5">
        <v>3</v>
      </c>
      <c r="I101" s="12">
        <v>27.2</v>
      </c>
      <c r="J101" s="7">
        <v>80.2</v>
      </c>
      <c r="K101" s="10"/>
      <c r="L101" s="5"/>
      <c r="M101" s="5"/>
      <c r="N101" s="11"/>
      <c r="O101" s="6"/>
      <c r="P101" s="6"/>
      <c r="Q101" s="6"/>
      <c r="R101" s="5"/>
      <c r="S101" s="10" t="s">
        <v>56</v>
      </c>
      <c r="T101" s="5">
        <v>950</v>
      </c>
      <c r="U101" s="5">
        <v>121</v>
      </c>
      <c r="V101" s="9">
        <v>3</v>
      </c>
      <c r="W101" s="5"/>
      <c r="X101" s="5"/>
      <c r="Y101" s="5"/>
      <c r="Z101" s="5" t="str">
        <f>IF(ISERROR(FIND("DFL",#REF!)),"",VALUE(MID(#REF!,FIND("DFL",#REF!)+3,1)))</f>
        <v/>
      </c>
      <c r="AA101" s="10"/>
      <c r="AB101" s="5"/>
      <c r="AC101" s="5"/>
      <c r="AD101" s="9" t="str">
        <f>IF(ISERROR(FIND("GA",#REF!)),"",VALUE(MID(#REF!,FIND("GA",#REF!)+2,1)))</f>
        <v/>
      </c>
      <c r="AE101" s="5"/>
      <c r="AF101" s="5"/>
      <c r="AG101" s="5"/>
      <c r="AH101" s="5" t="str">
        <f>IF(ISERROR(FIND("MS",#REF!)),"",VALUE(MID(#REF!,FIND("MS",#REF!)+2,1)))</f>
        <v/>
      </c>
      <c r="AI101" s="10"/>
      <c r="AJ101" s="5"/>
      <c r="AK101" s="5"/>
      <c r="AL101" s="9"/>
    </row>
    <row r="102" spans="1:39" s="3" customFormat="1" ht="19.5" x14ac:dyDescent="0.3">
      <c r="A102" s="26" t="s">
        <v>257</v>
      </c>
      <c r="B102" s="23" t="s">
        <v>259</v>
      </c>
      <c r="C102" s="25">
        <v>7</v>
      </c>
      <c r="D102" s="24" t="s">
        <v>258</v>
      </c>
      <c r="E102" s="23" t="s">
        <v>369</v>
      </c>
      <c r="F102" s="10" t="s">
        <v>56</v>
      </c>
      <c r="G102" s="10" t="s">
        <v>63</v>
      </c>
      <c r="H102" s="5">
        <v>4</v>
      </c>
      <c r="I102" s="12">
        <v>25.6</v>
      </c>
      <c r="J102" s="7">
        <v>80.3</v>
      </c>
      <c r="K102" s="10"/>
      <c r="L102" s="5"/>
      <c r="M102" s="5"/>
      <c r="N102" s="11" t="str">
        <f>IF(ISERROR(FIND("AFL",#REF!)),"",VALUE(MID(#REF!,FIND("AFL",#REF!)+3,1)))</f>
        <v/>
      </c>
      <c r="O102" s="6" t="s">
        <v>55</v>
      </c>
      <c r="P102" s="6"/>
      <c r="Q102" s="6"/>
      <c r="R102" s="5" t="str">
        <f>IF(ISERROR(FIND("BFL",#REF!)),"",VALUE(MID(#REF!,FIND("BFL",#REF!)+3,1)))</f>
        <v/>
      </c>
      <c r="S102" s="10" t="s">
        <v>56</v>
      </c>
      <c r="T102" s="5">
        <v>930</v>
      </c>
      <c r="U102" s="5">
        <v>144</v>
      </c>
      <c r="V102" s="9">
        <v>4</v>
      </c>
      <c r="W102" s="5"/>
      <c r="X102" s="5"/>
      <c r="Y102" s="5"/>
      <c r="Z102" s="5" t="str">
        <f>IF(ISERROR(FIND("DFL",#REF!)),"",VALUE(MID(#REF!,FIND("DFL",#REF!)+3,1)))</f>
        <v/>
      </c>
      <c r="AA102" s="10"/>
      <c r="AB102" s="5"/>
      <c r="AC102" s="5"/>
      <c r="AD102" s="9" t="str">
        <f>IF(ISERROR(FIND("GA",#REF!)),"",VALUE(MID(#REF!,FIND("GA",#REF!)+2,1)))</f>
        <v/>
      </c>
      <c r="AE102" s="5"/>
      <c r="AF102" s="5"/>
      <c r="AG102" s="5"/>
      <c r="AH102" s="5"/>
      <c r="AI102" s="10"/>
      <c r="AJ102" s="5"/>
      <c r="AK102" s="5"/>
      <c r="AL102" s="9">
        <v>3</v>
      </c>
    </row>
    <row r="103" spans="1:39" s="3" customFormat="1" ht="19.5" x14ac:dyDescent="0.3">
      <c r="A103" s="26" t="s">
        <v>247</v>
      </c>
      <c r="B103" s="23" t="s">
        <v>249</v>
      </c>
      <c r="C103" s="25">
        <v>4</v>
      </c>
      <c r="D103" s="24" t="s">
        <v>248</v>
      </c>
      <c r="E103" s="23" t="s">
        <v>370</v>
      </c>
      <c r="F103" s="10" t="s">
        <v>56</v>
      </c>
      <c r="G103" s="22" t="s">
        <v>63</v>
      </c>
      <c r="H103" s="5">
        <v>4</v>
      </c>
      <c r="I103" s="12">
        <v>26.7</v>
      </c>
      <c r="J103" s="7">
        <v>80</v>
      </c>
      <c r="K103" s="10"/>
      <c r="L103" s="5"/>
      <c r="M103" s="5"/>
      <c r="N103" s="11" t="str">
        <f>IF(ISERROR(FIND("AFL",#REF!)),"",VALUE(MID(#REF!,FIND("AFL",#REF!)+3,1)))</f>
        <v/>
      </c>
      <c r="O103" s="6"/>
      <c r="P103" s="6"/>
      <c r="Q103" s="6"/>
      <c r="R103" s="5" t="str">
        <f>IF(ISERROR(FIND("BFL",#REF!)),"",VALUE(MID(#REF!,FIND("BFL",#REF!)+3,1)))</f>
        <v/>
      </c>
      <c r="S103" s="10" t="s">
        <v>56</v>
      </c>
      <c r="T103" s="5">
        <v>929</v>
      </c>
      <c r="U103" s="5">
        <v>144</v>
      </c>
      <c r="V103" s="9">
        <v>4</v>
      </c>
      <c r="W103" s="5" t="s">
        <v>55</v>
      </c>
      <c r="X103" s="5"/>
      <c r="Y103" s="5"/>
      <c r="Z103" s="5">
        <v>1</v>
      </c>
      <c r="AA103" s="10"/>
      <c r="AB103" s="5"/>
      <c r="AC103" s="5"/>
      <c r="AD103" s="9" t="str">
        <f>IF(ISERROR(FIND("GA",#REF!)),"",VALUE(MID(#REF!,FIND("GA",#REF!)+2,1)))</f>
        <v/>
      </c>
      <c r="AE103" s="5"/>
      <c r="AF103" s="5"/>
      <c r="AG103" s="5"/>
      <c r="AH103" s="5" t="str">
        <f>IF(ISERROR(FIND("MS",#REF!)),"",VALUE(MID(#REF!,FIND("MS",#REF!)+2,1)))</f>
        <v/>
      </c>
      <c r="AI103" s="10"/>
      <c r="AJ103" s="5"/>
      <c r="AK103" s="5"/>
      <c r="AL103" s="9"/>
    </row>
    <row r="104" spans="1:39" s="3" customFormat="1" ht="19.5" x14ac:dyDescent="0.3">
      <c r="A104" s="26" t="s">
        <v>195</v>
      </c>
      <c r="B104" s="23" t="s">
        <v>194</v>
      </c>
      <c r="C104" s="25">
        <v>9</v>
      </c>
      <c r="D104" s="24" t="s">
        <v>74</v>
      </c>
      <c r="E104" s="39" t="s">
        <v>375</v>
      </c>
      <c r="F104" s="10" t="s">
        <v>56</v>
      </c>
      <c r="G104" s="10" t="s">
        <v>63</v>
      </c>
      <c r="H104" s="45">
        <v>4</v>
      </c>
      <c r="I104" s="12">
        <v>25.3</v>
      </c>
      <c r="J104" s="7">
        <v>80.3</v>
      </c>
      <c r="K104" s="10"/>
      <c r="L104" s="5"/>
      <c r="M104" s="5"/>
      <c r="N104" s="11" t="str">
        <f>IF(ISERROR(FIND("AFL",#REF!)),"",VALUE(MID(#REF!,FIND("AFL",#REF!)+3,1)))</f>
        <v/>
      </c>
      <c r="O104" s="6"/>
      <c r="P104" s="6"/>
      <c r="Q104" s="6"/>
      <c r="R104" s="5" t="str">
        <f>IF(ISERROR(FIND("BFL",#REF!)),"",VALUE(MID(#REF!,FIND("BFL",#REF!)+3,1)))</f>
        <v/>
      </c>
      <c r="S104" s="10" t="s">
        <v>56</v>
      </c>
      <c r="T104" s="5">
        <v>949</v>
      </c>
      <c r="U104" s="5">
        <v>132</v>
      </c>
      <c r="V104" s="9">
        <v>4</v>
      </c>
      <c r="W104" s="5"/>
      <c r="X104" s="5"/>
      <c r="Y104" s="5"/>
      <c r="Z104" s="5" t="str">
        <f>IF(ISERROR(FIND("DFL",#REF!)),"",VALUE(MID(#REF!,FIND("DFL",#REF!)+3,1)))</f>
        <v/>
      </c>
      <c r="AA104" s="10"/>
      <c r="AB104" s="5"/>
      <c r="AC104" s="5"/>
      <c r="AD104" s="9" t="str">
        <f>IF(ISERROR(FIND("GA",#REF!)),"",VALUE(MID(#REF!,FIND("GA",#REF!)+2,1)))</f>
        <v/>
      </c>
      <c r="AE104" s="5"/>
      <c r="AF104" s="5"/>
      <c r="AG104" s="5"/>
      <c r="AH104" s="5" t="str">
        <f>IF(ISERROR(FIND("MS",#REF!)),"",VALUE(MID(#REF!,FIND("MS",#REF!)+2,1)))</f>
        <v/>
      </c>
      <c r="AI104" s="10"/>
      <c r="AJ104" s="5"/>
      <c r="AK104" s="5"/>
      <c r="AL104" s="9"/>
      <c r="AM104" s="3" t="s">
        <v>378</v>
      </c>
    </row>
    <row r="105" spans="1:39" s="3" customFormat="1" ht="19.5" x14ac:dyDescent="0.3">
      <c r="A105" s="13" t="s">
        <v>191</v>
      </c>
      <c r="B105" s="13" t="s">
        <v>190</v>
      </c>
      <c r="C105" s="15">
        <v>4</v>
      </c>
      <c r="D105" s="14" t="s">
        <v>147</v>
      </c>
      <c r="E105" s="13" t="s">
        <v>189</v>
      </c>
      <c r="F105" s="10" t="s">
        <v>56</v>
      </c>
      <c r="G105" s="10" t="s">
        <v>63</v>
      </c>
      <c r="H105" s="5">
        <v>4</v>
      </c>
      <c r="I105" s="12"/>
      <c r="J105" s="7"/>
      <c r="K105" s="10"/>
      <c r="L105" s="5"/>
      <c r="M105" s="5"/>
      <c r="N105" s="11" t="str">
        <f>IF(ISERROR(FIND("AFL",#REF!)),"",VALUE(MID(#REF!,FIND("AFL",#REF!)+3,1)))</f>
        <v/>
      </c>
      <c r="O105" s="6" t="s">
        <v>55</v>
      </c>
      <c r="P105" s="6">
        <v>969</v>
      </c>
      <c r="Q105" s="6">
        <v>73</v>
      </c>
      <c r="R105" s="5">
        <v>1</v>
      </c>
      <c r="S105" s="10" t="s">
        <v>56</v>
      </c>
      <c r="T105" s="5">
        <v>940</v>
      </c>
      <c r="U105" s="5">
        <v>155</v>
      </c>
      <c r="V105" s="9">
        <v>4</v>
      </c>
      <c r="W105" s="5"/>
      <c r="X105" s="5"/>
      <c r="Y105" s="5"/>
      <c r="Z105" s="5" t="str">
        <f>IF(ISERROR(FIND("DFL",#REF!)),"",VALUE(MID(#REF!,FIND("DFL",#REF!)+3,1)))</f>
        <v/>
      </c>
      <c r="AA105" s="10"/>
      <c r="AB105" s="5"/>
      <c r="AC105" s="5"/>
      <c r="AD105" s="9" t="str">
        <f>IF(ISERROR(FIND("GA",#REF!)),"",VALUE(MID(#REF!,FIND("GA",#REF!)+2,1)))</f>
        <v/>
      </c>
      <c r="AE105" s="5" t="s">
        <v>62</v>
      </c>
      <c r="AF105" s="5"/>
      <c r="AG105" s="5"/>
      <c r="AH105" s="5">
        <v>3</v>
      </c>
      <c r="AI105" s="10"/>
      <c r="AJ105" s="5"/>
      <c r="AK105" s="5"/>
      <c r="AL105" s="9"/>
    </row>
    <row r="106" spans="1:39" s="3" customFormat="1" ht="19.5" x14ac:dyDescent="0.3">
      <c r="A106" s="13" t="s">
        <v>181</v>
      </c>
      <c r="B106" s="13" t="s">
        <v>180</v>
      </c>
      <c r="C106" s="15">
        <v>2</v>
      </c>
      <c r="D106" s="14" t="s">
        <v>145</v>
      </c>
      <c r="E106" s="13" t="s">
        <v>179</v>
      </c>
      <c r="F106" s="10" t="s">
        <v>56</v>
      </c>
      <c r="G106" s="10" t="s">
        <v>63</v>
      </c>
      <c r="H106" s="5">
        <v>4</v>
      </c>
      <c r="I106" s="12"/>
      <c r="J106" s="7"/>
      <c r="K106" s="10"/>
      <c r="L106" s="5"/>
      <c r="M106" s="5"/>
      <c r="N106" s="11" t="str">
        <f>IF(ISERROR(FIND("AFL",#REF!)),"",VALUE(MID(#REF!,FIND("AFL",#REF!)+3,1)))</f>
        <v/>
      </c>
      <c r="O106" s="6"/>
      <c r="P106" s="6"/>
      <c r="Q106" s="6"/>
      <c r="R106" s="5" t="str">
        <f>IF(ISERROR(FIND("BFL",#REF!)),"",VALUE(MID(#REF!,FIND("BFL",#REF!)+3,1)))</f>
        <v/>
      </c>
      <c r="S106" s="10" t="s">
        <v>56</v>
      </c>
      <c r="T106" s="5">
        <v>954</v>
      </c>
      <c r="U106" s="5">
        <v>150</v>
      </c>
      <c r="V106" s="9">
        <v>4</v>
      </c>
      <c r="W106" s="5"/>
      <c r="X106" s="5"/>
      <c r="Y106" s="5"/>
      <c r="Z106" s="5" t="str">
        <f>IF(ISERROR(FIND("DFL",#REF!)),"",VALUE(MID(#REF!,FIND("DFL",#REF!)+3,1)))</f>
        <v/>
      </c>
      <c r="AA106" s="10"/>
      <c r="AB106" s="5"/>
      <c r="AC106" s="5"/>
      <c r="AD106" s="9" t="str">
        <f>IF(ISERROR(FIND("GA",#REF!)),"",VALUE(MID(#REF!,FIND("GA",#REF!)+2,1)))</f>
        <v/>
      </c>
      <c r="AE106" s="5"/>
      <c r="AF106" s="5"/>
      <c r="AG106" s="5"/>
      <c r="AH106" s="5" t="str">
        <f>IF(ISERROR(FIND("MS",#REF!)),"",VALUE(MID(#REF!,FIND("MS",#REF!)+2,1)))</f>
        <v/>
      </c>
      <c r="AI106" s="10"/>
      <c r="AJ106" s="5"/>
      <c r="AK106" s="5"/>
      <c r="AL106" s="9"/>
    </row>
    <row r="107" spans="1:39" s="3" customFormat="1" ht="19.5" x14ac:dyDescent="0.3">
      <c r="A107" s="26" t="s">
        <v>128</v>
      </c>
      <c r="B107" s="23" t="s">
        <v>131</v>
      </c>
      <c r="C107" s="25">
        <v>2</v>
      </c>
      <c r="D107" s="24" t="s">
        <v>130</v>
      </c>
      <c r="E107" s="23" t="s">
        <v>407</v>
      </c>
      <c r="F107" s="10" t="s">
        <v>56</v>
      </c>
      <c r="G107" s="10" t="s">
        <v>63</v>
      </c>
      <c r="H107" s="5">
        <v>5</v>
      </c>
      <c r="I107" s="12">
        <v>25.5</v>
      </c>
      <c r="J107" s="7">
        <v>80.3</v>
      </c>
      <c r="K107" s="10"/>
      <c r="L107" s="5"/>
      <c r="M107" s="5"/>
      <c r="N107" s="11" t="str">
        <f>IF(ISERROR(FIND("AFL",#REF!)),"",VALUE(MID(#REF!,FIND("AFL",#REF!)+3,1)))</f>
        <v/>
      </c>
      <c r="O107" s="6" t="s">
        <v>55</v>
      </c>
      <c r="P107" s="6">
        <v>951</v>
      </c>
      <c r="Q107" s="6">
        <v>132</v>
      </c>
      <c r="R107" s="5">
        <v>4</v>
      </c>
      <c r="S107" s="10" t="s">
        <v>56</v>
      </c>
      <c r="T107" s="5">
        <v>922</v>
      </c>
      <c r="U107" s="5">
        <v>167</v>
      </c>
      <c r="V107" s="9">
        <v>5</v>
      </c>
      <c r="W107" s="5"/>
      <c r="X107" s="5"/>
      <c r="Y107" s="5"/>
      <c r="Z107" s="5" t="str">
        <f>IF(ISERROR(FIND("DFL",#REF!)),"",VALUE(MID(#REF!,FIND("DFL",#REF!)+3,1)))</f>
        <v/>
      </c>
      <c r="AA107" s="10"/>
      <c r="AB107" s="5"/>
      <c r="AC107" s="5"/>
      <c r="AD107" s="9" t="str">
        <f>IF(ISERROR(FIND("GA",#REF!)),"",VALUE(MID(#REF!,FIND("GA",#REF!)+2,1)))</f>
        <v/>
      </c>
      <c r="AE107" s="5"/>
      <c r="AF107" s="5"/>
      <c r="AG107" s="5"/>
      <c r="AH107" s="5" t="str">
        <f>IF(ISERROR(FIND("MS",#REF!)),"",VALUE(MID(#REF!,FIND("MS",#REF!)+2,1)))</f>
        <v/>
      </c>
      <c r="AI107" s="10"/>
      <c r="AJ107" s="5"/>
      <c r="AK107" s="5"/>
      <c r="AL107" s="9"/>
    </row>
    <row r="108" spans="1:39" s="3" customFormat="1" ht="19.5" x14ac:dyDescent="0.3">
      <c r="A108" s="26" t="s">
        <v>307</v>
      </c>
      <c r="B108" s="23" t="s">
        <v>306</v>
      </c>
      <c r="C108" s="25">
        <v>11</v>
      </c>
      <c r="D108" s="24" t="s">
        <v>113</v>
      </c>
      <c r="E108" s="23" t="s">
        <v>305</v>
      </c>
      <c r="F108" s="10" t="s">
        <v>56</v>
      </c>
      <c r="G108" s="10" t="s">
        <v>366</v>
      </c>
      <c r="H108" s="5">
        <v>3</v>
      </c>
      <c r="I108" s="12">
        <v>24.7</v>
      </c>
      <c r="J108" s="7">
        <v>81</v>
      </c>
      <c r="K108" s="10"/>
      <c r="L108" s="5"/>
      <c r="M108" s="5"/>
      <c r="N108" s="11" t="str">
        <f>IF(ISERROR(FIND("AFL",#REF!)),"",VALUE(MID(#REF!,FIND("AFL",#REF!)+3,1)))</f>
        <v/>
      </c>
      <c r="O108" s="6"/>
      <c r="P108" s="6"/>
      <c r="Q108" s="6"/>
      <c r="R108" s="5"/>
      <c r="S108" s="10" t="s">
        <v>56</v>
      </c>
      <c r="T108" s="6">
        <v>957</v>
      </c>
      <c r="U108" s="6">
        <v>115</v>
      </c>
      <c r="V108" s="9">
        <v>3</v>
      </c>
      <c r="W108" s="5"/>
      <c r="X108" s="5"/>
      <c r="Y108" s="5"/>
      <c r="Z108" s="5" t="str">
        <f>IF(ISERROR(FIND("DFL",#REF!)),"",VALUE(MID(#REF!,FIND("DFL",#REF!)+3,1)))</f>
        <v/>
      </c>
      <c r="AA108" s="10"/>
      <c r="AB108" s="5"/>
      <c r="AC108" s="5"/>
      <c r="AD108" s="9" t="str">
        <f>IF(ISERROR(FIND("GA",#REF!)),"",VALUE(MID(#REF!,FIND("GA",#REF!)+2,1)))</f>
        <v/>
      </c>
      <c r="AE108" s="5"/>
      <c r="AF108" s="5"/>
      <c r="AG108" s="5"/>
      <c r="AH108" s="5" t="str">
        <f>IF(ISERROR(FIND("MS",#REF!)),"",VALUE(MID(#REF!,FIND("MS",#REF!)+2,1)))</f>
        <v/>
      </c>
      <c r="AI108" s="10"/>
      <c r="AJ108" s="5"/>
      <c r="AK108" s="5"/>
      <c r="AL108" s="9"/>
      <c r="AM108" s="15"/>
    </row>
    <row r="109" spans="1:39" s="3" customFormat="1" ht="19.5" x14ac:dyDescent="0.3">
      <c r="A109" s="26" t="s">
        <v>291</v>
      </c>
      <c r="B109" s="23" t="s">
        <v>290</v>
      </c>
      <c r="C109" s="25">
        <v>1</v>
      </c>
      <c r="D109" s="24" t="s">
        <v>113</v>
      </c>
      <c r="E109" s="23" t="s">
        <v>289</v>
      </c>
      <c r="F109" s="10" t="s">
        <v>56</v>
      </c>
      <c r="G109" s="10" t="s">
        <v>163</v>
      </c>
      <c r="H109" s="5">
        <v>1</v>
      </c>
      <c r="I109" s="12">
        <v>28.7</v>
      </c>
      <c r="J109" s="7">
        <v>80.8</v>
      </c>
      <c r="K109" s="10"/>
      <c r="L109" s="5"/>
      <c r="M109" s="5"/>
      <c r="N109" s="11"/>
      <c r="O109" s="6"/>
      <c r="P109" s="6"/>
      <c r="Q109" s="6"/>
      <c r="R109" s="5"/>
      <c r="S109" s="10"/>
      <c r="T109" s="5"/>
      <c r="U109" s="5"/>
      <c r="V109" s="9"/>
      <c r="W109" s="5" t="s">
        <v>56</v>
      </c>
      <c r="X109" s="5">
        <v>990</v>
      </c>
      <c r="Y109" s="5">
        <v>75</v>
      </c>
      <c r="Z109" s="5">
        <v>1</v>
      </c>
      <c r="AA109" s="10"/>
      <c r="AB109" s="5"/>
      <c r="AC109" s="5"/>
      <c r="AD109" s="9"/>
      <c r="AE109" s="5"/>
      <c r="AF109" s="5"/>
      <c r="AG109" s="5"/>
      <c r="AH109" s="5"/>
      <c r="AI109" s="10"/>
      <c r="AJ109" s="5"/>
      <c r="AK109" s="5"/>
      <c r="AL109" s="9"/>
      <c r="AM109" s="15"/>
    </row>
    <row r="110" spans="1:39" s="3" customFormat="1" ht="19.5" x14ac:dyDescent="0.3">
      <c r="A110" s="26" t="s">
        <v>262</v>
      </c>
      <c r="B110" s="23" t="s">
        <v>261</v>
      </c>
      <c r="C110" s="25">
        <v>1</v>
      </c>
      <c r="D110" s="24" t="s">
        <v>212</v>
      </c>
      <c r="E110" s="23" t="s">
        <v>260</v>
      </c>
      <c r="F110" s="10" t="s">
        <v>56</v>
      </c>
      <c r="G110" s="10" t="s">
        <v>163</v>
      </c>
      <c r="H110" s="5">
        <v>2</v>
      </c>
      <c r="I110" s="12">
        <v>29</v>
      </c>
      <c r="J110" s="7">
        <v>80.8</v>
      </c>
      <c r="K110" s="10"/>
      <c r="L110" s="5"/>
      <c r="M110" s="5"/>
      <c r="N110" s="11" t="str">
        <f>IF(ISERROR(FIND("AFL",#REF!)),"",VALUE(MID(#REF!,FIND("AFL",#REF!)+3,1)))</f>
        <v/>
      </c>
      <c r="O110" s="6"/>
      <c r="P110" s="6"/>
      <c r="Q110" s="6"/>
      <c r="R110" s="5" t="str">
        <f>IF(ISERROR(FIND("BFL",#REF!)),"",VALUE(MID(#REF!,FIND("BFL",#REF!)+3,1)))</f>
        <v/>
      </c>
      <c r="S110" s="10"/>
      <c r="T110" s="5"/>
      <c r="U110" s="5"/>
      <c r="V110" s="9" t="str">
        <f>IF(ISERROR(FIND("CFL",#REF!)),"",VALUE(MID(#REF!,FIND("CFL",#REF!)+3,1)))</f>
        <v/>
      </c>
      <c r="W110" s="5" t="s">
        <v>56</v>
      </c>
      <c r="X110" s="5">
        <v>967</v>
      </c>
      <c r="Y110" s="5">
        <v>104</v>
      </c>
      <c r="Z110" s="5">
        <v>2</v>
      </c>
      <c r="AA110" s="10"/>
      <c r="AB110" s="5"/>
      <c r="AC110" s="5"/>
      <c r="AD110" s="9" t="str">
        <f>IF(ISERROR(FIND("GA",#REF!)),"",VALUE(MID(#REF!,FIND("GA",#REF!)+2,1)))</f>
        <v/>
      </c>
      <c r="AE110" s="5"/>
      <c r="AF110" s="5"/>
      <c r="AG110" s="5"/>
      <c r="AH110" s="5" t="str">
        <f>IF(ISERROR(FIND("MS",#REF!)),"",VALUE(MID(#REF!,FIND("MS",#REF!)+2,1)))</f>
        <v/>
      </c>
      <c r="AI110" s="10"/>
      <c r="AJ110" s="5"/>
      <c r="AK110" s="5"/>
      <c r="AL110" s="9"/>
    </row>
    <row r="111" spans="1:39" s="3" customFormat="1" ht="19.5" x14ac:dyDescent="0.3">
      <c r="A111" s="13" t="s">
        <v>354</v>
      </c>
      <c r="B111" s="13" t="s">
        <v>165</v>
      </c>
      <c r="C111" s="15">
        <v>6</v>
      </c>
      <c r="D111" s="14" t="s">
        <v>142</v>
      </c>
      <c r="E111" s="18" t="s">
        <v>164</v>
      </c>
      <c r="F111" s="10" t="s">
        <v>56</v>
      </c>
      <c r="G111" s="10" t="s">
        <v>163</v>
      </c>
      <c r="H111" s="5">
        <v>2</v>
      </c>
      <c r="I111" s="17"/>
      <c r="J111" s="16"/>
      <c r="K111" s="10"/>
      <c r="L111" s="5"/>
      <c r="M111" s="5"/>
      <c r="N111" s="11" t="str">
        <f>IF(ISERROR(FIND("AFL",#REF!)),"",VALUE(MID(#REF!,FIND("AFL",#REF!)+3,1)))</f>
        <v/>
      </c>
      <c r="O111" s="6"/>
      <c r="P111" s="6"/>
      <c r="Q111" s="6"/>
      <c r="R111" s="5" t="str">
        <f>IF(ISERROR(FIND("BFL",#REF!)),"",VALUE(MID(#REF!,FIND("BFL",#REF!)+3,1)))</f>
        <v/>
      </c>
      <c r="S111" s="10"/>
      <c r="T111" s="5"/>
      <c r="U111" s="5"/>
      <c r="V111" s="9" t="str">
        <f>IF(ISERROR(FIND("CFL",#REF!)),"",VALUE(MID(#REF!,FIND("CFL",#REF!)+3,1)))</f>
        <v/>
      </c>
      <c r="W111" s="5" t="s">
        <v>56</v>
      </c>
      <c r="X111" s="5">
        <v>966</v>
      </c>
      <c r="Y111" s="5">
        <v>109</v>
      </c>
      <c r="Z111" s="5">
        <v>2</v>
      </c>
      <c r="AA111" s="10"/>
      <c r="AB111" s="5"/>
      <c r="AC111" s="5"/>
      <c r="AD111" s="9" t="str">
        <f>IF(ISERROR(FIND("GA",#REF!)),"",VALUE(MID(#REF!,FIND("GA",#REF!)+2,1)))</f>
        <v/>
      </c>
      <c r="AE111" s="5"/>
      <c r="AF111" s="5"/>
      <c r="AG111" s="5"/>
      <c r="AH111" s="5" t="str">
        <f>IF(ISERROR(FIND("MS",#REF!)),"",VALUE(MID(#REF!,FIND("MS",#REF!)+2,1)))</f>
        <v/>
      </c>
      <c r="AI111" s="10"/>
      <c r="AJ111" s="5"/>
      <c r="AK111" s="5"/>
      <c r="AL111" s="9"/>
    </row>
    <row r="112" spans="1:39" s="3" customFormat="1" ht="19.5" x14ac:dyDescent="0.3">
      <c r="A112" s="26" t="s">
        <v>207</v>
      </c>
      <c r="B112" s="23" t="s">
        <v>211</v>
      </c>
      <c r="C112" s="25">
        <v>5</v>
      </c>
      <c r="D112" s="24" t="s">
        <v>210</v>
      </c>
      <c r="E112" s="23" t="s">
        <v>376</v>
      </c>
      <c r="F112" s="10" t="s">
        <v>55</v>
      </c>
      <c r="G112" s="44" t="s">
        <v>54</v>
      </c>
      <c r="H112" s="45">
        <v>1</v>
      </c>
      <c r="I112" s="12"/>
      <c r="J112" s="7"/>
      <c r="K112" s="10"/>
      <c r="L112" s="5"/>
      <c r="M112" s="5"/>
      <c r="N112" s="11"/>
      <c r="O112" s="6" t="s">
        <v>55</v>
      </c>
      <c r="P112" s="6">
        <v>971</v>
      </c>
      <c r="Q112" s="47">
        <v>98</v>
      </c>
      <c r="R112" s="5">
        <v>2</v>
      </c>
      <c r="S112" s="10"/>
      <c r="T112" s="5"/>
      <c r="U112" s="5"/>
      <c r="V112" s="9"/>
      <c r="W112" s="5"/>
      <c r="X112" s="5"/>
      <c r="Y112" s="5"/>
      <c r="Z112" s="5" t="str">
        <f>IF(ISERROR(FIND("DFL",#REF!)),"",VALUE(MID(#REF!,FIND("DFL",#REF!)+3,1)))</f>
        <v/>
      </c>
      <c r="AA112" s="10"/>
      <c r="AB112" s="5"/>
      <c r="AC112" s="5"/>
      <c r="AD112" s="9" t="str">
        <f>IF(ISERROR(FIND("GA",#REF!)),"",VALUE(MID(#REF!,FIND("GA",#REF!)+2,1)))</f>
        <v/>
      </c>
      <c r="AE112" s="5"/>
      <c r="AF112" s="5"/>
      <c r="AG112" s="5"/>
      <c r="AH112" s="5" t="str">
        <f>IF(ISERROR(FIND("MS",#REF!)),"",VALUE(MID(#REF!,FIND("MS",#REF!)+2,1)))</f>
        <v/>
      </c>
      <c r="AI112" s="10"/>
      <c r="AJ112" s="5"/>
      <c r="AK112" s="5"/>
      <c r="AL112" s="9"/>
    </row>
    <row r="113" spans="1:39" s="3" customFormat="1" ht="19.5" x14ac:dyDescent="0.3">
      <c r="A113" s="26" t="s">
        <v>242</v>
      </c>
      <c r="B113" s="23" t="s">
        <v>244</v>
      </c>
      <c r="C113" s="25">
        <v>2</v>
      </c>
      <c r="D113" s="24" t="s">
        <v>98</v>
      </c>
      <c r="E113" s="23" t="s">
        <v>243</v>
      </c>
      <c r="F113" s="10" t="s">
        <v>55</v>
      </c>
      <c r="G113" s="10" t="s">
        <v>54</v>
      </c>
      <c r="H113" s="5">
        <v>3</v>
      </c>
      <c r="I113" s="12">
        <v>25</v>
      </c>
      <c r="J113" s="7">
        <v>80.5</v>
      </c>
      <c r="K113" s="10"/>
      <c r="L113" s="5"/>
      <c r="M113" s="5"/>
      <c r="N113" s="11"/>
      <c r="O113" s="6" t="s">
        <v>55</v>
      </c>
      <c r="P113" s="6">
        <v>955</v>
      </c>
      <c r="Q113" s="6">
        <v>114</v>
      </c>
      <c r="R113" s="5">
        <v>3</v>
      </c>
      <c r="S113" s="10" t="s">
        <v>346</v>
      </c>
      <c r="T113" s="5"/>
      <c r="U113" s="5"/>
      <c r="V113" s="9"/>
      <c r="W113" s="5"/>
      <c r="X113" s="5"/>
      <c r="Y113" s="5"/>
      <c r="Z113" s="5" t="str">
        <f>IF(ISERROR(FIND("DFL",#REF!)),"",VALUE(MID(#REF!,FIND("DFL",#REF!)+3,1)))</f>
        <v/>
      </c>
      <c r="AA113" s="10"/>
      <c r="AB113" s="5"/>
      <c r="AC113" s="5"/>
      <c r="AD113" s="9" t="str">
        <f>IF(ISERROR(FIND("GA",#REF!)),"",VALUE(MID(#REF!,FIND("GA",#REF!)+2,1)))</f>
        <v/>
      </c>
      <c r="AE113" s="5"/>
      <c r="AF113" s="5"/>
      <c r="AG113" s="5"/>
      <c r="AH113" s="5" t="str">
        <f>IF(ISERROR(FIND("MS",#REF!)),"",VALUE(MID(#REF!,FIND("MS",#REF!)+2,1)))</f>
        <v/>
      </c>
      <c r="AI113" s="10"/>
      <c r="AJ113" s="5"/>
      <c r="AK113" s="5"/>
      <c r="AL113" s="9"/>
    </row>
    <row r="114" spans="1:39" s="3" customFormat="1" ht="19.5" x14ac:dyDescent="0.3">
      <c r="A114" s="26" t="s">
        <v>314</v>
      </c>
      <c r="B114" s="23" t="s">
        <v>313</v>
      </c>
      <c r="C114" s="25">
        <v>2</v>
      </c>
      <c r="D114" s="24" t="s">
        <v>196</v>
      </c>
      <c r="E114" s="23" t="s">
        <v>218</v>
      </c>
      <c r="F114" s="10" t="s">
        <v>55</v>
      </c>
      <c r="G114" s="10" t="s">
        <v>63</v>
      </c>
      <c r="H114" s="5">
        <v>1</v>
      </c>
      <c r="I114" s="12">
        <v>25.2</v>
      </c>
      <c r="J114" s="7">
        <v>80.7</v>
      </c>
      <c r="K114" s="10"/>
      <c r="L114" s="5"/>
      <c r="M114" s="5"/>
      <c r="N114" s="11" t="str">
        <f>IF(ISERROR(FIND("AFL",#REF!)),"",VALUE(MID(#REF!,FIND("AFL",#REF!)+3,1)))</f>
        <v/>
      </c>
      <c r="O114" s="6"/>
      <c r="P114" s="6"/>
      <c r="Q114" s="6"/>
      <c r="R114" s="5"/>
      <c r="S114" s="10" t="s">
        <v>55</v>
      </c>
      <c r="T114" s="5">
        <v>980</v>
      </c>
      <c r="U114" s="5">
        <v>86</v>
      </c>
      <c r="V114" s="9">
        <v>1</v>
      </c>
      <c r="W114" s="5"/>
      <c r="X114" s="5"/>
      <c r="Y114" s="5"/>
      <c r="Z114" s="5" t="str">
        <f>IF(ISERROR(FIND("DFL",#REF!)),"",VALUE(MID(#REF!,FIND("DFL",#REF!)+3,1)))</f>
        <v/>
      </c>
      <c r="AA114" s="10"/>
      <c r="AB114" s="5"/>
      <c r="AC114" s="5"/>
      <c r="AD114" s="9" t="str">
        <f>IF(ISERROR(FIND("GA",#REF!)),"",VALUE(MID(#REF!,FIND("GA",#REF!)+2,1)))</f>
        <v/>
      </c>
      <c r="AE114" s="5"/>
      <c r="AF114" s="5"/>
      <c r="AG114" s="5"/>
      <c r="AH114" s="5" t="str">
        <f>IF(ISERROR(FIND("MS",#REF!)),"",VALUE(MID(#REF!,FIND("MS",#REF!)+2,1)))</f>
        <v/>
      </c>
      <c r="AI114" s="10"/>
      <c r="AJ114" s="5"/>
      <c r="AK114" s="5"/>
      <c r="AL114" s="9"/>
      <c r="AM114" s="15"/>
    </row>
    <row r="115" spans="1:39" s="3" customFormat="1" ht="19.5" x14ac:dyDescent="0.3">
      <c r="A115" s="26" t="s">
        <v>263</v>
      </c>
      <c r="B115" s="23" t="s">
        <v>265</v>
      </c>
      <c r="C115" s="25">
        <v>10</v>
      </c>
      <c r="D115" s="24" t="s">
        <v>264</v>
      </c>
      <c r="E115" s="23" t="s">
        <v>253</v>
      </c>
      <c r="F115" s="10" t="s">
        <v>55</v>
      </c>
      <c r="G115" s="10" t="s">
        <v>63</v>
      </c>
      <c r="H115" s="5">
        <v>1</v>
      </c>
      <c r="I115" s="12">
        <v>25.8</v>
      </c>
      <c r="J115" s="7">
        <v>81.8</v>
      </c>
      <c r="K115" s="10"/>
      <c r="L115" s="5"/>
      <c r="M115" s="5"/>
      <c r="N115" s="11" t="str">
        <f>IF(ISERROR(FIND("AFL",#REF!)),"",VALUE(MID(#REF!,FIND("AFL",#REF!)+3,1)))</f>
        <v/>
      </c>
      <c r="O115" s="6" t="s">
        <v>56</v>
      </c>
      <c r="P115" s="6">
        <v>975</v>
      </c>
      <c r="Q115" s="6">
        <v>92</v>
      </c>
      <c r="R115" s="5">
        <v>1</v>
      </c>
      <c r="S115" s="10" t="s">
        <v>55</v>
      </c>
      <c r="T115" s="5"/>
      <c r="U115" s="5"/>
      <c r="V115" s="9" t="str">
        <f>IF(ISERROR(FIND("CFL",#REF!)),"",VALUE(MID(#REF!,FIND("CFL",#REF!)+3,1)))</f>
        <v/>
      </c>
      <c r="W115" s="5"/>
      <c r="X115" s="5"/>
      <c r="Y115" s="5"/>
      <c r="Z115" s="5" t="str">
        <f>IF(ISERROR(FIND("DFL",#REF!)),"",VALUE(MID(#REF!,FIND("DFL",#REF!)+3,1)))</f>
        <v/>
      </c>
      <c r="AA115" s="10"/>
      <c r="AB115" s="5"/>
      <c r="AC115" s="5"/>
      <c r="AD115" s="9" t="str">
        <f>IF(ISERROR(FIND("GA",#REF!)),"",VALUE(MID(#REF!,FIND("GA",#REF!)+2,1)))</f>
        <v/>
      </c>
      <c r="AE115" s="5"/>
      <c r="AF115" s="5"/>
      <c r="AG115" s="5"/>
      <c r="AH115" s="5" t="str">
        <f>IF(ISERROR(FIND("MS",#REF!)),"",VALUE(MID(#REF!,FIND("MS",#REF!)+2,1)))</f>
        <v/>
      </c>
      <c r="AI115" s="10"/>
      <c r="AJ115" s="5"/>
      <c r="AK115" s="5"/>
      <c r="AL115" s="9"/>
      <c r="AM115" s="29"/>
    </row>
    <row r="116" spans="1:39" s="3" customFormat="1" ht="19.5" x14ac:dyDescent="0.3">
      <c r="A116" s="26" t="s">
        <v>309</v>
      </c>
      <c r="B116" s="23" t="s">
        <v>308</v>
      </c>
      <c r="C116" s="25">
        <v>8</v>
      </c>
      <c r="D116" s="24" t="s">
        <v>258</v>
      </c>
      <c r="E116" s="23" t="s">
        <v>243</v>
      </c>
      <c r="F116" s="10" t="s">
        <v>55</v>
      </c>
      <c r="G116" s="10" t="s">
        <v>63</v>
      </c>
      <c r="H116" s="5">
        <v>3</v>
      </c>
      <c r="I116" s="12">
        <v>25.3</v>
      </c>
      <c r="J116" s="7">
        <v>80.7</v>
      </c>
      <c r="K116" s="10"/>
      <c r="L116" s="5"/>
      <c r="M116" s="5"/>
      <c r="N116" s="11" t="str">
        <f>IF(ISERROR(FIND("AFL",#REF!)),"",VALUE(MID(#REF!,FIND("AFL",#REF!)+3,1)))</f>
        <v/>
      </c>
      <c r="O116" s="6"/>
      <c r="P116" s="6"/>
      <c r="Q116" s="6"/>
      <c r="R116" s="5"/>
      <c r="S116" s="10" t="s">
        <v>55</v>
      </c>
      <c r="T116" s="5">
        <v>953</v>
      </c>
      <c r="U116" s="5">
        <v>121</v>
      </c>
      <c r="V116" s="9">
        <v>3</v>
      </c>
      <c r="W116" s="5"/>
      <c r="X116" s="5"/>
      <c r="Y116" s="5"/>
      <c r="Z116" s="5" t="str">
        <f>IF(ISERROR(FIND("DFL",#REF!)),"",VALUE(MID(#REF!,FIND("DFL",#REF!)+3,1)))</f>
        <v/>
      </c>
      <c r="AA116" s="10"/>
      <c r="AB116" s="5"/>
      <c r="AC116" s="5"/>
      <c r="AD116" s="9" t="str">
        <f>IF(ISERROR(FIND("GA",#REF!)),"",VALUE(MID(#REF!,FIND("GA",#REF!)+2,1)))</f>
        <v/>
      </c>
      <c r="AE116" s="5"/>
      <c r="AF116" s="5"/>
      <c r="AG116" s="5"/>
      <c r="AH116" s="5" t="str">
        <f>IF(ISERROR(FIND("MS",#REF!)),"",VALUE(MID(#REF!,FIND("MS",#REF!)+2,1)))</f>
        <v/>
      </c>
      <c r="AI116" s="10"/>
      <c r="AJ116" s="5"/>
      <c r="AK116" s="5"/>
      <c r="AL116" s="9"/>
      <c r="AM116" s="15"/>
    </row>
  </sheetData>
  <sortState ref="A5:AQ116">
    <sortCondition ref="F5:F116"/>
    <sortCondition ref="G5:G116"/>
    <sortCondition ref="H5:H116"/>
  </sortState>
  <mergeCells count="8">
    <mergeCell ref="AE3:AH3"/>
    <mergeCell ref="AI3:AL3"/>
    <mergeCell ref="F3:J3"/>
    <mergeCell ref="K3:N3"/>
    <mergeCell ref="O3:R3"/>
    <mergeCell ref="S3:V3"/>
    <mergeCell ref="W3:Z3"/>
    <mergeCell ref="AA3:AD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workbookViewId="0">
      <selection activeCell="G1" sqref="G1"/>
    </sheetView>
  </sheetViews>
  <sheetFormatPr defaultColWidth="10.875" defaultRowHeight="19.5" x14ac:dyDescent="0.25"/>
  <cols>
    <col min="1" max="1" width="20.5" style="55" bestFit="1" customWidth="1"/>
    <col min="2" max="2" width="18" style="55" customWidth="1"/>
    <col min="3" max="3" width="10" style="54" bestFit="1" customWidth="1"/>
    <col min="4" max="4" width="10.125" style="54" bestFit="1" customWidth="1"/>
    <col min="5" max="5" width="23.375" style="54" customWidth="1"/>
    <col min="6" max="6" width="13.125" style="54" bestFit="1" customWidth="1"/>
    <col min="7" max="7" width="15.125" style="54" customWidth="1"/>
    <col min="8" max="8" width="10.125" style="54" bestFit="1" customWidth="1"/>
    <col min="9" max="9" width="14" style="54" customWidth="1"/>
    <col min="10" max="10" width="11"/>
    <col min="11" max="11" width="10.875" style="62"/>
    <col min="12" max="12" width="8.625" style="54" customWidth="1"/>
    <col min="13" max="13" width="10.875" style="54"/>
    <col min="14" max="14" width="8.625" style="54" customWidth="1"/>
    <col min="15" max="16384" width="10.875" style="54"/>
  </cols>
  <sheetData>
    <row r="1" spans="1:12" ht="22.5" x14ac:dyDescent="0.25">
      <c r="A1" s="61" t="s">
        <v>380</v>
      </c>
      <c r="C1" s="62"/>
      <c r="E1" s="71"/>
      <c r="G1" s="64"/>
      <c r="H1" s="15"/>
    </row>
    <row r="2" spans="1:12" x14ac:dyDescent="0.25">
      <c r="A2" s="61" t="s">
        <v>381</v>
      </c>
      <c r="C2" s="62"/>
      <c r="H2" s="15"/>
    </row>
    <row r="3" spans="1:12" ht="22.5" x14ac:dyDescent="0.25">
      <c r="A3" s="74"/>
      <c r="C3" s="63"/>
      <c r="E3" s="81" t="s">
        <v>345</v>
      </c>
      <c r="G3" s="70"/>
      <c r="H3" s="70"/>
      <c r="I3" s="65"/>
    </row>
    <row r="4" spans="1:12" ht="58.5" x14ac:dyDescent="0.25">
      <c r="A4" s="66" t="s">
        <v>332</v>
      </c>
      <c r="B4" s="66" t="s">
        <v>336</v>
      </c>
      <c r="C4" s="63" t="s">
        <v>335</v>
      </c>
      <c r="D4" s="66" t="s">
        <v>334</v>
      </c>
      <c r="E4" s="66" t="s">
        <v>333</v>
      </c>
      <c r="F4" s="52" t="s">
        <v>328</v>
      </c>
      <c r="G4" s="51" t="s">
        <v>398</v>
      </c>
      <c r="H4" s="50" t="s">
        <v>331</v>
      </c>
      <c r="I4" s="66" t="s">
        <v>397</v>
      </c>
      <c r="K4" s="75" t="s">
        <v>399</v>
      </c>
      <c r="L4" s="66" t="s">
        <v>400</v>
      </c>
    </row>
    <row r="5" spans="1:12" x14ac:dyDescent="0.25">
      <c r="A5" s="13" t="s">
        <v>360</v>
      </c>
      <c r="B5" s="13" t="s">
        <v>151</v>
      </c>
      <c r="C5" s="15">
        <v>2</v>
      </c>
      <c r="D5" s="14" t="s">
        <v>150</v>
      </c>
      <c r="E5" s="15" t="s">
        <v>149</v>
      </c>
      <c r="F5" s="15" t="s">
        <v>56</v>
      </c>
      <c r="G5" s="15" t="s">
        <v>71</v>
      </c>
      <c r="H5" s="15">
        <v>1</v>
      </c>
      <c r="K5" s="68">
        <v>1903</v>
      </c>
      <c r="L5" s="54">
        <v>1</v>
      </c>
    </row>
    <row r="6" spans="1:12" x14ac:dyDescent="0.25">
      <c r="A6" s="67" t="s">
        <v>106</v>
      </c>
      <c r="B6" s="55" t="s">
        <v>110</v>
      </c>
      <c r="C6" s="68">
        <v>5</v>
      </c>
      <c r="D6" s="54" t="s">
        <v>109</v>
      </c>
      <c r="E6" s="54" t="s">
        <v>108</v>
      </c>
      <c r="F6" s="15" t="s">
        <v>56</v>
      </c>
      <c r="G6" s="15" t="s">
        <v>71</v>
      </c>
      <c r="H6" s="15">
        <v>1</v>
      </c>
      <c r="K6" s="68">
        <v>1904</v>
      </c>
      <c r="L6" s="54">
        <v>1</v>
      </c>
    </row>
    <row r="7" spans="1:12" x14ac:dyDescent="0.25">
      <c r="A7" s="67" t="s">
        <v>119</v>
      </c>
      <c r="B7" s="55" t="s">
        <v>127</v>
      </c>
      <c r="C7" s="68">
        <v>5</v>
      </c>
      <c r="D7" s="54" t="s">
        <v>126</v>
      </c>
      <c r="E7" s="54" t="s">
        <v>394</v>
      </c>
      <c r="F7" s="15" t="s">
        <v>56</v>
      </c>
      <c r="G7" s="15" t="s">
        <v>63</v>
      </c>
      <c r="H7" s="52">
        <v>1</v>
      </c>
      <c r="K7" s="68">
        <v>1906</v>
      </c>
    </row>
    <row r="8" spans="1:12" x14ac:dyDescent="0.25">
      <c r="A8" s="13" t="s">
        <v>350</v>
      </c>
      <c r="B8" s="13" t="s">
        <v>172</v>
      </c>
      <c r="C8" s="15">
        <v>8</v>
      </c>
      <c r="D8" s="14" t="s">
        <v>150</v>
      </c>
      <c r="E8" s="15" t="s">
        <v>107</v>
      </c>
      <c r="F8" s="15" t="s">
        <v>56</v>
      </c>
      <c r="G8" s="15" t="s">
        <v>71</v>
      </c>
      <c r="H8" s="15">
        <v>1</v>
      </c>
      <c r="K8" s="68">
        <v>1906</v>
      </c>
      <c r="L8" s="54">
        <v>2</v>
      </c>
    </row>
    <row r="9" spans="1:12" x14ac:dyDescent="0.25">
      <c r="A9" s="13" t="s">
        <v>351</v>
      </c>
      <c r="B9" s="13" t="s">
        <v>171</v>
      </c>
      <c r="C9" s="15">
        <v>7</v>
      </c>
      <c r="D9" s="14" t="s">
        <v>145</v>
      </c>
      <c r="E9" s="15" t="s">
        <v>170</v>
      </c>
      <c r="F9" s="15" t="s">
        <v>56</v>
      </c>
      <c r="G9" s="15" t="s">
        <v>71</v>
      </c>
      <c r="H9" s="52">
        <v>1</v>
      </c>
      <c r="K9" s="68">
        <v>1909</v>
      </c>
      <c r="L9" s="54">
        <v>1</v>
      </c>
    </row>
    <row r="10" spans="1:12" x14ac:dyDescent="0.25">
      <c r="A10" s="67" t="s">
        <v>132</v>
      </c>
      <c r="B10" s="55" t="s">
        <v>135</v>
      </c>
      <c r="C10" s="68">
        <v>7</v>
      </c>
      <c r="D10" s="54" t="s">
        <v>134</v>
      </c>
      <c r="E10" s="54" t="s">
        <v>133</v>
      </c>
      <c r="F10" s="15" t="s">
        <v>56</v>
      </c>
      <c r="G10" s="15" t="s">
        <v>54</v>
      </c>
      <c r="H10" s="15">
        <v>1</v>
      </c>
      <c r="K10" s="68">
        <v>1910</v>
      </c>
      <c r="L10" s="54">
        <v>1</v>
      </c>
    </row>
    <row r="11" spans="1:12" x14ac:dyDescent="0.25">
      <c r="A11" s="13" t="s">
        <v>359</v>
      </c>
      <c r="B11" s="13" t="s">
        <v>155</v>
      </c>
      <c r="C11" s="15">
        <v>8</v>
      </c>
      <c r="D11" s="14" t="s">
        <v>145</v>
      </c>
      <c r="E11" s="15" t="s">
        <v>154</v>
      </c>
      <c r="F11" s="15" t="s">
        <v>56</v>
      </c>
      <c r="G11" s="15" t="s">
        <v>71</v>
      </c>
      <c r="H11" s="15">
        <v>1</v>
      </c>
      <c r="K11" s="68">
        <v>1911</v>
      </c>
      <c r="L11" s="54">
        <v>1</v>
      </c>
    </row>
    <row r="12" spans="1:12" x14ac:dyDescent="0.25">
      <c r="A12" s="13" t="s">
        <v>358</v>
      </c>
      <c r="B12" s="13" t="s">
        <v>156</v>
      </c>
      <c r="C12" s="15">
        <v>9</v>
      </c>
      <c r="D12" s="14" t="s">
        <v>150</v>
      </c>
      <c r="E12" s="15" t="s">
        <v>133</v>
      </c>
      <c r="F12" s="15" t="s">
        <v>56</v>
      </c>
      <c r="G12" s="15" t="s">
        <v>54</v>
      </c>
      <c r="H12" s="15">
        <v>1</v>
      </c>
      <c r="K12" s="68">
        <v>1915</v>
      </c>
    </row>
    <row r="13" spans="1:12" x14ac:dyDescent="0.25">
      <c r="A13" s="67" t="s">
        <v>95</v>
      </c>
      <c r="B13" s="55" t="s">
        <v>94</v>
      </c>
      <c r="C13" s="68">
        <v>9</v>
      </c>
      <c r="D13" s="54" t="s">
        <v>98</v>
      </c>
      <c r="E13" s="54" t="s">
        <v>92</v>
      </c>
      <c r="F13" s="15" t="s">
        <v>56</v>
      </c>
      <c r="G13" s="15" t="s">
        <v>54</v>
      </c>
      <c r="H13" s="15">
        <v>1</v>
      </c>
      <c r="K13" s="68">
        <v>1915</v>
      </c>
      <c r="L13" s="54">
        <v>2</v>
      </c>
    </row>
    <row r="14" spans="1:12" x14ac:dyDescent="0.25">
      <c r="A14" s="67" t="s">
        <v>64</v>
      </c>
      <c r="B14" s="55" t="s">
        <v>70</v>
      </c>
      <c r="C14" s="68">
        <v>11</v>
      </c>
      <c r="D14" s="54" t="s">
        <v>69</v>
      </c>
      <c r="E14" s="54" t="s">
        <v>396</v>
      </c>
      <c r="F14" s="15" t="s">
        <v>56</v>
      </c>
      <c r="G14" s="15" t="s">
        <v>63</v>
      </c>
      <c r="H14" s="15">
        <v>1</v>
      </c>
      <c r="K14" s="68">
        <v>1916</v>
      </c>
      <c r="L14" s="54">
        <v>1</v>
      </c>
    </row>
    <row r="15" spans="1:12" x14ac:dyDescent="0.25">
      <c r="A15" s="67" t="s">
        <v>291</v>
      </c>
      <c r="B15" s="55" t="s">
        <v>290</v>
      </c>
      <c r="C15" s="68">
        <v>1</v>
      </c>
      <c r="D15" s="54" t="s">
        <v>113</v>
      </c>
      <c r="E15" s="54" t="s">
        <v>289</v>
      </c>
      <c r="F15" s="15" t="s">
        <v>56</v>
      </c>
      <c r="G15" s="15" t="s">
        <v>163</v>
      </c>
      <c r="H15" s="15">
        <v>1</v>
      </c>
      <c r="K15" s="68">
        <v>1917</v>
      </c>
      <c r="L15" s="54">
        <v>1</v>
      </c>
    </row>
    <row r="16" spans="1:12" x14ac:dyDescent="0.25">
      <c r="A16" s="67" t="s">
        <v>198</v>
      </c>
      <c r="B16" s="55" t="s">
        <v>197</v>
      </c>
      <c r="C16" s="68">
        <v>1</v>
      </c>
      <c r="D16" s="54" t="s">
        <v>196</v>
      </c>
      <c r="E16" s="54" t="s">
        <v>107</v>
      </c>
      <c r="F16" s="15" t="s">
        <v>56</v>
      </c>
      <c r="G16" s="15" t="s">
        <v>71</v>
      </c>
      <c r="H16" s="15">
        <v>1</v>
      </c>
      <c r="K16" s="68">
        <v>1919</v>
      </c>
      <c r="L16" s="54">
        <v>1</v>
      </c>
    </row>
    <row r="17" spans="1:12" x14ac:dyDescent="0.25">
      <c r="A17" s="67" t="s">
        <v>314</v>
      </c>
      <c r="B17" s="55" t="s">
        <v>313</v>
      </c>
      <c r="C17" s="68">
        <v>2</v>
      </c>
      <c r="D17" s="54" t="s">
        <v>254</v>
      </c>
      <c r="E17" s="54" t="s">
        <v>97</v>
      </c>
      <c r="F17" s="15" t="s">
        <v>56</v>
      </c>
      <c r="G17" s="15" t="s">
        <v>54</v>
      </c>
      <c r="H17" s="15">
        <v>1</v>
      </c>
      <c r="K17" s="68">
        <v>1921</v>
      </c>
      <c r="L17" s="54">
        <v>1</v>
      </c>
    </row>
    <row r="18" spans="1:12" x14ac:dyDescent="0.25">
      <c r="A18" s="67" t="s">
        <v>298</v>
      </c>
      <c r="B18" s="55" t="s">
        <v>297</v>
      </c>
      <c r="C18" s="68">
        <v>2</v>
      </c>
      <c r="D18" s="54" t="s">
        <v>117</v>
      </c>
      <c r="E18" s="54" t="s">
        <v>296</v>
      </c>
      <c r="F18" s="15" t="s">
        <v>56</v>
      </c>
      <c r="G18" s="15" t="s">
        <v>71</v>
      </c>
      <c r="H18" s="15">
        <v>1</v>
      </c>
      <c r="K18" s="68">
        <v>1924</v>
      </c>
    </row>
    <row r="19" spans="1:12" x14ac:dyDescent="0.25">
      <c r="A19" s="67" t="s">
        <v>217</v>
      </c>
      <c r="B19" s="55" t="s">
        <v>220</v>
      </c>
      <c r="C19" s="68">
        <v>2</v>
      </c>
      <c r="D19" s="54" t="s">
        <v>219</v>
      </c>
      <c r="E19" s="54" t="s">
        <v>379</v>
      </c>
      <c r="F19" s="15" t="s">
        <v>56</v>
      </c>
      <c r="G19" s="15" t="s">
        <v>63</v>
      </c>
      <c r="H19" s="15">
        <v>1</v>
      </c>
      <c r="K19" s="68">
        <v>1924</v>
      </c>
      <c r="L19" s="54">
        <v>2</v>
      </c>
    </row>
    <row r="20" spans="1:12" x14ac:dyDescent="0.25">
      <c r="A20" s="67" t="s">
        <v>318</v>
      </c>
      <c r="B20" s="55" t="s">
        <v>319</v>
      </c>
      <c r="C20" s="68">
        <v>3</v>
      </c>
      <c r="D20" s="54" t="s">
        <v>219</v>
      </c>
      <c r="E20" s="54" t="s">
        <v>379</v>
      </c>
      <c r="F20" s="15" t="s">
        <v>56</v>
      </c>
      <c r="G20" s="15" t="s">
        <v>63</v>
      </c>
      <c r="H20" s="15">
        <v>1</v>
      </c>
      <c r="K20" s="68">
        <v>1926</v>
      </c>
    </row>
    <row r="21" spans="1:12" x14ac:dyDescent="0.25">
      <c r="A21" s="67" t="s">
        <v>316</v>
      </c>
      <c r="B21" s="55" t="s">
        <v>315</v>
      </c>
      <c r="C21" s="68">
        <v>4</v>
      </c>
      <c r="D21" s="54" t="s">
        <v>196</v>
      </c>
      <c r="E21" s="54" t="s">
        <v>218</v>
      </c>
      <c r="F21" s="15" t="s">
        <v>56</v>
      </c>
      <c r="G21" s="15" t="s">
        <v>63</v>
      </c>
      <c r="H21" s="15">
        <v>1</v>
      </c>
      <c r="K21" s="68">
        <v>1926</v>
      </c>
      <c r="L21" s="54">
        <v>2</v>
      </c>
    </row>
    <row r="22" spans="1:12" x14ac:dyDescent="0.25">
      <c r="A22" s="67" t="s">
        <v>288</v>
      </c>
      <c r="B22" s="55" t="s">
        <v>287</v>
      </c>
      <c r="C22" s="68">
        <v>4</v>
      </c>
      <c r="D22" s="54" t="s">
        <v>210</v>
      </c>
      <c r="E22" s="54" t="s">
        <v>107</v>
      </c>
      <c r="F22" s="15" t="s">
        <v>56</v>
      </c>
      <c r="G22" s="15" t="s">
        <v>71</v>
      </c>
      <c r="H22" s="15">
        <v>1</v>
      </c>
      <c r="K22" s="68">
        <v>1928</v>
      </c>
    </row>
    <row r="23" spans="1:12" x14ac:dyDescent="0.25">
      <c r="A23" s="67" t="s">
        <v>267</v>
      </c>
      <c r="B23" s="55" t="s">
        <v>266</v>
      </c>
      <c r="C23" s="68">
        <v>5</v>
      </c>
      <c r="D23" s="54" t="s">
        <v>222</v>
      </c>
      <c r="E23" s="54" t="s">
        <v>107</v>
      </c>
      <c r="F23" s="15" t="s">
        <v>56</v>
      </c>
      <c r="G23" s="15" t="s">
        <v>71</v>
      </c>
      <c r="H23" s="15">
        <v>1</v>
      </c>
      <c r="K23" s="68">
        <v>1928</v>
      </c>
      <c r="L23" s="54">
        <v>2</v>
      </c>
    </row>
    <row r="24" spans="1:12" x14ac:dyDescent="0.25">
      <c r="A24" s="67" t="s">
        <v>237</v>
      </c>
      <c r="B24" s="55" t="s">
        <v>236</v>
      </c>
      <c r="C24" s="68">
        <v>5</v>
      </c>
      <c r="D24" s="54" t="s">
        <v>120</v>
      </c>
      <c r="E24" s="54" t="s">
        <v>373</v>
      </c>
      <c r="F24" s="15" t="s">
        <v>56</v>
      </c>
      <c r="G24" s="15" t="s">
        <v>63</v>
      </c>
      <c r="H24" s="15">
        <v>1</v>
      </c>
      <c r="K24" s="68">
        <v>1929</v>
      </c>
      <c r="L24" s="54">
        <v>1</v>
      </c>
    </row>
    <row r="25" spans="1:12" x14ac:dyDescent="0.25">
      <c r="A25" s="13" t="s">
        <v>193</v>
      </c>
      <c r="B25" s="13" t="s">
        <v>192</v>
      </c>
      <c r="C25" s="15">
        <v>5</v>
      </c>
      <c r="D25" s="14" t="s">
        <v>145</v>
      </c>
      <c r="E25" s="15" t="s">
        <v>133</v>
      </c>
      <c r="F25" s="15" t="s">
        <v>56</v>
      </c>
      <c r="G25" s="15" t="s">
        <v>54</v>
      </c>
      <c r="H25" s="15">
        <v>1</v>
      </c>
      <c r="K25" s="68">
        <v>1933</v>
      </c>
    </row>
    <row r="26" spans="1:12" x14ac:dyDescent="0.25">
      <c r="A26" s="13" t="s">
        <v>188</v>
      </c>
      <c r="B26" s="13" t="s">
        <v>187</v>
      </c>
      <c r="C26" s="15">
        <v>8</v>
      </c>
      <c r="D26" s="14" t="s">
        <v>145</v>
      </c>
      <c r="E26" s="15" t="s">
        <v>186</v>
      </c>
      <c r="F26" s="15" t="s">
        <v>56</v>
      </c>
      <c r="G26" s="15" t="s">
        <v>54</v>
      </c>
      <c r="H26" s="52">
        <v>1</v>
      </c>
      <c r="K26" s="68">
        <v>1933</v>
      </c>
      <c r="L26" s="54">
        <v>2</v>
      </c>
    </row>
    <row r="27" spans="1:12" x14ac:dyDescent="0.25">
      <c r="A27" s="67" t="s">
        <v>263</v>
      </c>
      <c r="B27" s="55" t="s">
        <v>265</v>
      </c>
      <c r="C27" s="68">
        <v>10</v>
      </c>
      <c r="D27" s="54" t="s">
        <v>264</v>
      </c>
      <c r="E27" s="54" t="s">
        <v>253</v>
      </c>
      <c r="F27" s="15" t="s">
        <v>56</v>
      </c>
      <c r="G27" s="15" t="s">
        <v>54</v>
      </c>
      <c r="H27" s="52">
        <v>1</v>
      </c>
      <c r="I27" s="71">
        <v>23</v>
      </c>
      <c r="K27" s="68">
        <v>1935</v>
      </c>
    </row>
    <row r="28" spans="1:12" x14ac:dyDescent="0.25">
      <c r="A28" s="13" t="s">
        <v>357</v>
      </c>
      <c r="B28" s="13" t="s">
        <v>158</v>
      </c>
      <c r="C28" s="15">
        <v>1</v>
      </c>
      <c r="D28" s="14" t="s">
        <v>147</v>
      </c>
      <c r="E28" s="15" t="s">
        <v>157</v>
      </c>
      <c r="F28" s="15" t="s">
        <v>56</v>
      </c>
      <c r="G28" s="15" t="s">
        <v>71</v>
      </c>
      <c r="H28" s="15">
        <v>2</v>
      </c>
      <c r="K28" s="68">
        <v>1935</v>
      </c>
      <c r="L28" s="54">
        <v>2</v>
      </c>
    </row>
    <row r="29" spans="1:12" x14ac:dyDescent="0.25">
      <c r="A29" s="13" t="s">
        <v>353</v>
      </c>
      <c r="B29" s="13" t="s">
        <v>167</v>
      </c>
      <c r="C29" s="15">
        <v>5</v>
      </c>
      <c r="D29" s="14" t="s">
        <v>147</v>
      </c>
      <c r="E29" s="15" t="s">
        <v>166</v>
      </c>
      <c r="F29" s="15" t="s">
        <v>56</v>
      </c>
      <c r="G29" s="15" t="s">
        <v>63</v>
      </c>
      <c r="H29" s="15">
        <v>2</v>
      </c>
      <c r="K29" s="68">
        <v>1936</v>
      </c>
      <c r="L29" s="54">
        <v>1</v>
      </c>
    </row>
    <row r="30" spans="1:12" x14ac:dyDescent="0.25">
      <c r="A30" s="13" t="s">
        <v>363</v>
      </c>
      <c r="B30" s="13" t="s">
        <v>146</v>
      </c>
      <c r="C30" s="15">
        <v>4</v>
      </c>
      <c r="D30" s="14" t="s">
        <v>145</v>
      </c>
      <c r="E30" s="15" t="s">
        <v>144</v>
      </c>
      <c r="F30" s="15" t="s">
        <v>56</v>
      </c>
      <c r="G30" s="15" t="s">
        <v>63</v>
      </c>
      <c r="H30" s="15">
        <v>2</v>
      </c>
      <c r="K30" s="68">
        <v>1939</v>
      </c>
      <c r="L30" s="54">
        <v>1</v>
      </c>
    </row>
    <row r="31" spans="1:12" x14ac:dyDescent="0.25">
      <c r="A31" s="13" t="s">
        <v>354</v>
      </c>
      <c r="B31" s="13" t="s">
        <v>165</v>
      </c>
      <c r="C31" s="15">
        <v>6</v>
      </c>
      <c r="D31" s="14" t="s">
        <v>142</v>
      </c>
      <c r="E31" s="72" t="s">
        <v>164</v>
      </c>
      <c r="F31" s="15" t="s">
        <v>56</v>
      </c>
      <c r="G31" s="15" t="s">
        <v>163</v>
      </c>
      <c r="H31" s="15">
        <v>2</v>
      </c>
      <c r="K31" s="68">
        <v>1941</v>
      </c>
      <c r="L31" s="54">
        <v>1</v>
      </c>
    </row>
    <row r="32" spans="1:12" x14ac:dyDescent="0.25">
      <c r="A32" s="67" t="s">
        <v>84</v>
      </c>
      <c r="B32" s="55" t="s">
        <v>87</v>
      </c>
      <c r="C32" s="68">
        <v>6</v>
      </c>
      <c r="D32" s="54" t="s">
        <v>86</v>
      </c>
      <c r="E32" s="54" t="s">
        <v>85</v>
      </c>
      <c r="F32" s="15" t="s">
        <v>56</v>
      </c>
      <c r="G32" s="15" t="s">
        <v>63</v>
      </c>
      <c r="H32" s="15">
        <v>2</v>
      </c>
      <c r="K32" s="68">
        <v>1944</v>
      </c>
      <c r="L32" s="54">
        <v>1</v>
      </c>
    </row>
    <row r="33" spans="1:14" x14ac:dyDescent="0.25">
      <c r="A33" s="67" t="s">
        <v>99</v>
      </c>
      <c r="B33" s="55" t="s">
        <v>105</v>
      </c>
      <c r="C33" s="68">
        <v>7</v>
      </c>
      <c r="D33" s="54" t="s">
        <v>104</v>
      </c>
      <c r="E33" s="54" t="s">
        <v>395</v>
      </c>
      <c r="F33" s="15" t="s">
        <v>56</v>
      </c>
      <c r="G33" s="15" t="s">
        <v>54</v>
      </c>
      <c r="H33" s="15">
        <v>2</v>
      </c>
      <c r="K33" s="68">
        <v>1945</v>
      </c>
    </row>
    <row r="34" spans="1:14" x14ac:dyDescent="0.25">
      <c r="A34" s="67" t="s">
        <v>136</v>
      </c>
      <c r="B34" s="55" t="s">
        <v>138</v>
      </c>
      <c r="C34" s="68">
        <v>11</v>
      </c>
      <c r="D34" s="54" t="s">
        <v>69</v>
      </c>
      <c r="E34" s="54" t="s">
        <v>137</v>
      </c>
      <c r="F34" s="15" t="s">
        <v>56</v>
      </c>
      <c r="G34" s="15" t="s">
        <v>71</v>
      </c>
      <c r="H34" s="15">
        <v>2</v>
      </c>
      <c r="K34" s="68">
        <v>1945</v>
      </c>
      <c r="L34" s="54">
        <v>2</v>
      </c>
    </row>
    <row r="35" spans="1:14" x14ac:dyDescent="0.25">
      <c r="A35" s="67" t="s">
        <v>262</v>
      </c>
      <c r="B35" s="55" t="s">
        <v>261</v>
      </c>
      <c r="C35" s="68">
        <v>1</v>
      </c>
      <c r="D35" s="54" t="s">
        <v>212</v>
      </c>
      <c r="E35" s="54" t="s">
        <v>260</v>
      </c>
      <c r="F35" s="15" t="s">
        <v>56</v>
      </c>
      <c r="G35" s="15" t="s">
        <v>163</v>
      </c>
      <c r="H35" s="15">
        <v>2</v>
      </c>
      <c r="K35" s="68">
        <v>1946</v>
      </c>
      <c r="L35" s="54">
        <v>1</v>
      </c>
    </row>
    <row r="36" spans="1:14" x14ac:dyDescent="0.25">
      <c r="A36" s="67" t="s">
        <v>251</v>
      </c>
      <c r="B36" s="55" t="s">
        <v>250</v>
      </c>
      <c r="C36" s="68">
        <v>1</v>
      </c>
      <c r="D36" s="54" t="s">
        <v>200</v>
      </c>
      <c r="E36" s="54" t="s">
        <v>166</v>
      </c>
      <c r="F36" s="15" t="s">
        <v>56</v>
      </c>
      <c r="G36" s="15" t="s">
        <v>63</v>
      </c>
      <c r="H36" s="15">
        <v>2</v>
      </c>
      <c r="K36" s="68">
        <v>1947</v>
      </c>
    </row>
    <row r="37" spans="1:14" x14ac:dyDescent="0.25">
      <c r="A37" s="67" t="s">
        <v>301</v>
      </c>
      <c r="B37" s="55" t="s">
        <v>300</v>
      </c>
      <c r="C37" s="68">
        <v>5</v>
      </c>
      <c r="D37" s="54" t="s">
        <v>109</v>
      </c>
      <c r="E37" s="54" t="s">
        <v>299</v>
      </c>
      <c r="F37" s="15" t="s">
        <v>56</v>
      </c>
      <c r="G37" s="15" t="s">
        <v>54</v>
      </c>
      <c r="H37" s="15">
        <v>2</v>
      </c>
      <c r="K37" s="68">
        <v>1947</v>
      </c>
      <c r="L37" s="54">
        <v>2</v>
      </c>
    </row>
    <row r="38" spans="1:14" x14ac:dyDescent="0.25">
      <c r="A38" s="67" t="s">
        <v>224</v>
      </c>
      <c r="B38" s="55" t="s">
        <v>223</v>
      </c>
      <c r="C38" s="68">
        <v>5</v>
      </c>
      <c r="D38" s="54" t="s">
        <v>222</v>
      </c>
      <c r="E38" s="54" t="s">
        <v>221</v>
      </c>
      <c r="F38" s="15" t="s">
        <v>56</v>
      </c>
      <c r="G38" s="15" t="s">
        <v>71</v>
      </c>
      <c r="H38" s="52">
        <v>2</v>
      </c>
      <c r="K38" s="68">
        <v>1948</v>
      </c>
    </row>
    <row r="39" spans="1:14" x14ac:dyDescent="0.25">
      <c r="A39" s="67" t="s">
        <v>207</v>
      </c>
      <c r="B39" s="55" t="s">
        <v>211</v>
      </c>
      <c r="C39" s="68">
        <v>5</v>
      </c>
      <c r="D39" s="54" t="s">
        <v>212</v>
      </c>
      <c r="E39" s="54" t="s">
        <v>376</v>
      </c>
      <c r="F39" s="15" t="s">
        <v>56</v>
      </c>
      <c r="G39" s="15" t="s">
        <v>63</v>
      </c>
      <c r="H39" s="15">
        <v>2</v>
      </c>
      <c r="K39" s="68">
        <v>1948</v>
      </c>
      <c r="L39" s="54">
        <v>2</v>
      </c>
    </row>
    <row r="40" spans="1:14" x14ac:dyDescent="0.25">
      <c r="A40" s="67" t="s">
        <v>226</v>
      </c>
      <c r="B40" s="55" t="s">
        <v>225</v>
      </c>
      <c r="C40" s="68">
        <v>7</v>
      </c>
      <c r="D40" s="54" t="s">
        <v>113</v>
      </c>
      <c r="E40" s="54" t="s">
        <v>85</v>
      </c>
      <c r="F40" s="65" t="s">
        <v>56</v>
      </c>
      <c r="G40" s="15" t="s">
        <v>63</v>
      </c>
      <c r="H40" s="15">
        <v>2</v>
      </c>
      <c r="K40" s="68">
        <v>1949</v>
      </c>
      <c r="L40" s="54">
        <v>1</v>
      </c>
    </row>
    <row r="41" spans="1:14" x14ac:dyDescent="0.25">
      <c r="A41" s="67" t="s">
        <v>278</v>
      </c>
      <c r="B41" s="55" t="s">
        <v>280</v>
      </c>
      <c r="C41" s="68">
        <v>14</v>
      </c>
      <c r="D41" s="54" t="s">
        <v>222</v>
      </c>
      <c r="E41" s="54" t="s">
        <v>279</v>
      </c>
      <c r="F41" s="15" t="s">
        <v>56</v>
      </c>
      <c r="G41" s="15" t="s">
        <v>71</v>
      </c>
      <c r="H41" s="52">
        <v>2</v>
      </c>
      <c r="I41" s="71">
        <v>14</v>
      </c>
      <c r="K41" s="68">
        <v>1950</v>
      </c>
    </row>
    <row r="42" spans="1:14" x14ac:dyDescent="0.25">
      <c r="A42" s="13" t="s">
        <v>356</v>
      </c>
      <c r="B42" s="13" t="s">
        <v>160</v>
      </c>
      <c r="C42" s="15">
        <v>3</v>
      </c>
      <c r="D42" s="14" t="s">
        <v>147</v>
      </c>
      <c r="E42" s="15" t="s">
        <v>159</v>
      </c>
      <c r="F42" s="15" t="s">
        <v>56</v>
      </c>
      <c r="G42" s="15" t="s">
        <v>63</v>
      </c>
      <c r="H42" s="15">
        <v>3</v>
      </c>
      <c r="K42" s="68">
        <v>1950</v>
      </c>
      <c r="L42" s="54">
        <v>2</v>
      </c>
    </row>
    <row r="43" spans="1:14" x14ac:dyDescent="0.25">
      <c r="A43" s="67" t="s">
        <v>72</v>
      </c>
      <c r="B43" s="55" t="s">
        <v>75</v>
      </c>
      <c r="C43" s="68">
        <v>4</v>
      </c>
      <c r="D43" s="54" t="s">
        <v>74</v>
      </c>
      <c r="E43" s="54" t="s">
        <v>73</v>
      </c>
      <c r="F43" s="15" t="s">
        <v>56</v>
      </c>
      <c r="G43" s="15" t="s">
        <v>71</v>
      </c>
      <c r="H43" s="15">
        <v>3</v>
      </c>
      <c r="K43" s="68">
        <v>1953</v>
      </c>
      <c r="L43" s="54">
        <v>1</v>
      </c>
    </row>
    <row r="44" spans="1:14" x14ac:dyDescent="0.25">
      <c r="A44" s="13" t="s">
        <v>348</v>
      </c>
      <c r="B44" s="13" t="s">
        <v>176</v>
      </c>
      <c r="C44" s="15">
        <v>5</v>
      </c>
      <c r="D44" s="14" t="s">
        <v>175</v>
      </c>
      <c r="E44" s="15" t="s">
        <v>116</v>
      </c>
      <c r="F44" s="15" t="s">
        <v>56</v>
      </c>
      <c r="G44" s="15" t="s">
        <v>71</v>
      </c>
      <c r="H44" s="15">
        <v>3</v>
      </c>
      <c r="K44" s="68">
        <v>1956</v>
      </c>
      <c r="L44" s="54">
        <v>1</v>
      </c>
    </row>
    <row r="45" spans="1:14" x14ac:dyDescent="0.25">
      <c r="A45" s="13" t="s">
        <v>362</v>
      </c>
      <c r="B45" s="13" t="s">
        <v>148</v>
      </c>
      <c r="C45" s="15">
        <v>5</v>
      </c>
      <c r="D45" s="14" t="s">
        <v>147</v>
      </c>
      <c r="E45" s="15" t="s">
        <v>116</v>
      </c>
      <c r="F45" s="15" t="s">
        <v>56</v>
      </c>
      <c r="G45" s="15" t="s">
        <v>71</v>
      </c>
      <c r="H45" s="15">
        <v>3</v>
      </c>
      <c r="K45" s="68">
        <v>1960</v>
      </c>
      <c r="L45" s="54">
        <v>1</v>
      </c>
    </row>
    <row r="46" spans="1:14" x14ac:dyDescent="0.25">
      <c r="A46" s="13" t="s">
        <v>355</v>
      </c>
      <c r="B46" s="13" t="s">
        <v>162</v>
      </c>
      <c r="C46" s="15">
        <v>11</v>
      </c>
      <c r="D46" s="14" t="s">
        <v>150</v>
      </c>
      <c r="E46" s="15" t="s">
        <v>161</v>
      </c>
      <c r="F46" s="15" t="s">
        <v>56</v>
      </c>
      <c r="G46" s="15" t="s">
        <v>54</v>
      </c>
      <c r="H46" s="52">
        <v>3</v>
      </c>
      <c r="K46" s="68">
        <v>1964</v>
      </c>
      <c r="N46" s="66"/>
    </row>
    <row r="47" spans="1:14" x14ac:dyDescent="0.25">
      <c r="A47" s="67" t="s">
        <v>76</v>
      </c>
      <c r="B47" s="55" t="s">
        <v>79</v>
      </c>
      <c r="C47" s="68">
        <v>10</v>
      </c>
      <c r="D47" s="54" t="s">
        <v>78</v>
      </c>
      <c r="E47" s="54" t="s">
        <v>77</v>
      </c>
      <c r="F47" s="15" t="s">
        <v>56</v>
      </c>
      <c r="G47" s="15" t="s">
        <v>63</v>
      </c>
      <c r="H47" s="15">
        <v>3</v>
      </c>
      <c r="K47" s="68">
        <v>1964</v>
      </c>
    </row>
    <row r="48" spans="1:14" x14ac:dyDescent="0.25">
      <c r="A48" s="13" t="s">
        <v>349</v>
      </c>
      <c r="B48" s="13" t="s">
        <v>174</v>
      </c>
      <c r="C48" s="15">
        <v>11</v>
      </c>
      <c r="D48" s="14" t="s">
        <v>142</v>
      </c>
      <c r="E48" s="15" t="s">
        <v>173</v>
      </c>
      <c r="F48" s="15" t="s">
        <v>56</v>
      </c>
      <c r="G48" s="15" t="s">
        <v>63</v>
      </c>
      <c r="H48" s="15">
        <v>3</v>
      </c>
      <c r="K48" s="68">
        <v>1964</v>
      </c>
      <c r="L48" s="54">
        <v>3</v>
      </c>
    </row>
    <row r="49" spans="1:12" x14ac:dyDescent="0.25">
      <c r="A49" s="67" t="s">
        <v>242</v>
      </c>
      <c r="B49" s="55" t="s">
        <v>244</v>
      </c>
      <c r="C49" s="68">
        <v>2</v>
      </c>
      <c r="D49" s="54" t="s">
        <v>98</v>
      </c>
      <c r="E49" s="54" t="s">
        <v>392</v>
      </c>
      <c r="F49" s="15" t="s">
        <v>56</v>
      </c>
      <c r="G49" s="15" t="s">
        <v>63</v>
      </c>
      <c r="H49" s="15">
        <v>3</v>
      </c>
      <c r="K49" s="68">
        <v>1965</v>
      </c>
      <c r="L49" s="54">
        <v>1</v>
      </c>
    </row>
    <row r="50" spans="1:12" x14ac:dyDescent="0.25">
      <c r="A50" s="67" t="s">
        <v>277</v>
      </c>
      <c r="B50" s="55" t="s">
        <v>276</v>
      </c>
      <c r="C50" s="68">
        <v>4</v>
      </c>
      <c r="D50" s="54" t="s">
        <v>231</v>
      </c>
      <c r="E50" s="54" t="s">
        <v>275</v>
      </c>
      <c r="F50" s="15" t="s">
        <v>56</v>
      </c>
      <c r="G50" s="15" t="s">
        <v>71</v>
      </c>
      <c r="H50" s="15">
        <v>3</v>
      </c>
      <c r="K50" s="68">
        <v>1966</v>
      </c>
    </row>
    <row r="51" spans="1:12" x14ac:dyDescent="0.25">
      <c r="A51" s="67" t="s">
        <v>271</v>
      </c>
      <c r="B51" s="55" t="s">
        <v>270</v>
      </c>
      <c r="C51" s="68">
        <v>6</v>
      </c>
      <c r="D51" s="54" t="s">
        <v>93</v>
      </c>
      <c r="E51" s="54" t="s">
        <v>269</v>
      </c>
      <c r="F51" s="15" t="s">
        <v>56</v>
      </c>
      <c r="G51" s="15" t="s">
        <v>54</v>
      </c>
      <c r="H51" s="15">
        <v>3</v>
      </c>
      <c r="K51" s="68">
        <v>1966</v>
      </c>
      <c r="L51" s="54">
        <v>2</v>
      </c>
    </row>
    <row r="52" spans="1:12" x14ac:dyDescent="0.25">
      <c r="A52" s="13" t="s">
        <v>185</v>
      </c>
      <c r="B52" s="13" t="s">
        <v>184</v>
      </c>
      <c r="C52" s="15">
        <v>7</v>
      </c>
      <c r="D52" s="14" t="s">
        <v>145</v>
      </c>
      <c r="E52" s="15" t="s">
        <v>58</v>
      </c>
      <c r="F52" s="15" t="s">
        <v>56</v>
      </c>
      <c r="G52" s="15" t="s">
        <v>54</v>
      </c>
      <c r="H52" s="15">
        <v>3</v>
      </c>
      <c r="K52" s="68">
        <v>1968</v>
      </c>
      <c r="L52" s="54">
        <v>1</v>
      </c>
    </row>
    <row r="53" spans="1:12" x14ac:dyDescent="0.25">
      <c r="A53" s="67" t="s">
        <v>309</v>
      </c>
      <c r="B53" s="55" t="s">
        <v>308</v>
      </c>
      <c r="C53" s="68">
        <v>8</v>
      </c>
      <c r="D53" s="54" t="s">
        <v>212</v>
      </c>
      <c r="E53" s="54" t="s">
        <v>243</v>
      </c>
      <c r="F53" s="15" t="s">
        <v>56</v>
      </c>
      <c r="G53" s="15" t="s">
        <v>54</v>
      </c>
      <c r="H53" s="15">
        <v>3</v>
      </c>
      <c r="K53" s="68">
        <v>1972</v>
      </c>
      <c r="L53" s="54">
        <v>1</v>
      </c>
    </row>
    <row r="54" spans="1:12" x14ac:dyDescent="0.25">
      <c r="A54" s="13" t="s">
        <v>183</v>
      </c>
      <c r="B54" s="13" t="s">
        <v>182</v>
      </c>
      <c r="C54" s="15">
        <v>8</v>
      </c>
      <c r="D54" s="14" t="s">
        <v>150</v>
      </c>
      <c r="E54" s="15" t="s">
        <v>173</v>
      </c>
      <c r="F54" s="15" t="s">
        <v>56</v>
      </c>
      <c r="G54" s="15" t="s">
        <v>63</v>
      </c>
      <c r="H54" s="15">
        <v>3</v>
      </c>
      <c r="K54" s="68">
        <v>1975</v>
      </c>
      <c r="L54" s="54">
        <v>1</v>
      </c>
    </row>
    <row r="55" spans="1:12" x14ac:dyDescent="0.25">
      <c r="A55" s="67" t="s">
        <v>307</v>
      </c>
      <c r="B55" s="55" t="s">
        <v>306</v>
      </c>
      <c r="C55" s="68">
        <v>11</v>
      </c>
      <c r="D55" s="54" t="s">
        <v>113</v>
      </c>
      <c r="E55" s="54" t="s">
        <v>305</v>
      </c>
      <c r="F55" s="15" t="s">
        <v>56</v>
      </c>
      <c r="G55" s="15" t="s">
        <v>365</v>
      </c>
      <c r="H55" s="15">
        <v>3</v>
      </c>
      <c r="K55" s="68">
        <v>1979</v>
      </c>
      <c r="L55" s="54">
        <v>1</v>
      </c>
    </row>
    <row r="56" spans="1:12" x14ac:dyDescent="0.25">
      <c r="A56" s="67" t="s">
        <v>235</v>
      </c>
      <c r="B56" s="55" t="s">
        <v>234</v>
      </c>
      <c r="C56" s="69">
        <v>11</v>
      </c>
      <c r="D56" s="54" t="s">
        <v>233</v>
      </c>
      <c r="E56" s="54" t="s">
        <v>173</v>
      </c>
      <c r="F56" s="15" t="s">
        <v>56</v>
      </c>
      <c r="G56" s="15" t="s">
        <v>63</v>
      </c>
      <c r="H56" s="15">
        <v>3</v>
      </c>
      <c r="K56" s="68">
        <v>1985</v>
      </c>
      <c r="L56" s="54">
        <v>1</v>
      </c>
    </row>
    <row r="57" spans="1:12" x14ac:dyDescent="0.25">
      <c r="A57" s="67" t="s">
        <v>202</v>
      </c>
      <c r="B57" s="55" t="s">
        <v>203</v>
      </c>
      <c r="C57" s="68">
        <v>13</v>
      </c>
      <c r="D57" s="54" t="s">
        <v>134</v>
      </c>
      <c r="E57" s="54" t="s">
        <v>374</v>
      </c>
      <c r="F57" s="15" t="s">
        <v>56</v>
      </c>
      <c r="G57" s="15" t="s">
        <v>54</v>
      </c>
      <c r="H57" s="15">
        <v>3</v>
      </c>
      <c r="K57" s="68">
        <v>1987</v>
      </c>
      <c r="L57" s="54">
        <v>1</v>
      </c>
    </row>
    <row r="58" spans="1:12" x14ac:dyDescent="0.25">
      <c r="A58" s="67" t="s">
        <v>115</v>
      </c>
      <c r="B58" s="55" t="s">
        <v>118</v>
      </c>
      <c r="C58" s="68">
        <v>1</v>
      </c>
      <c r="D58" s="54" t="s">
        <v>117</v>
      </c>
      <c r="E58" s="54" t="s">
        <v>73</v>
      </c>
      <c r="F58" s="15" t="s">
        <v>56</v>
      </c>
      <c r="G58" s="15" t="s">
        <v>71</v>
      </c>
      <c r="H58" s="15">
        <v>3</v>
      </c>
      <c r="K58" s="68">
        <v>1992</v>
      </c>
      <c r="L58" s="54">
        <v>1</v>
      </c>
    </row>
    <row r="59" spans="1:12" x14ac:dyDescent="0.25">
      <c r="A59" s="67" t="s">
        <v>57</v>
      </c>
      <c r="B59" s="55" t="s">
        <v>61</v>
      </c>
      <c r="C59" s="68">
        <v>21</v>
      </c>
      <c r="D59" s="54" t="s">
        <v>60</v>
      </c>
      <c r="E59" s="54" t="s">
        <v>59</v>
      </c>
      <c r="F59" s="15" t="s">
        <v>56</v>
      </c>
      <c r="G59" s="15" t="s">
        <v>54</v>
      </c>
      <c r="H59" s="52">
        <v>3</v>
      </c>
      <c r="I59" s="71">
        <v>18</v>
      </c>
      <c r="K59" s="68">
        <v>1995</v>
      </c>
    </row>
    <row r="60" spans="1:12" x14ac:dyDescent="0.25">
      <c r="A60" s="67" t="s">
        <v>90</v>
      </c>
      <c r="B60" s="55" t="s">
        <v>89</v>
      </c>
      <c r="C60" s="68">
        <v>3</v>
      </c>
      <c r="D60" s="54" t="s">
        <v>91</v>
      </c>
      <c r="E60" s="54" t="s">
        <v>88</v>
      </c>
      <c r="F60" s="15" t="s">
        <v>56</v>
      </c>
      <c r="G60" s="15" t="s">
        <v>54</v>
      </c>
      <c r="H60" s="15">
        <v>4</v>
      </c>
      <c r="K60" s="68">
        <v>1995</v>
      </c>
      <c r="L60" s="54">
        <v>2</v>
      </c>
    </row>
    <row r="61" spans="1:12" x14ac:dyDescent="0.25">
      <c r="A61" s="13" t="s">
        <v>352</v>
      </c>
      <c r="B61" s="13" t="s">
        <v>169</v>
      </c>
      <c r="C61" s="15">
        <v>5</v>
      </c>
      <c r="D61" s="14" t="s">
        <v>142</v>
      </c>
      <c r="E61" s="15" t="s">
        <v>168</v>
      </c>
      <c r="F61" s="15" t="s">
        <v>56</v>
      </c>
      <c r="G61" s="15" t="s">
        <v>54</v>
      </c>
      <c r="H61" s="15">
        <v>4</v>
      </c>
      <c r="K61" s="68">
        <v>1998</v>
      </c>
    </row>
    <row r="62" spans="1:12" x14ac:dyDescent="0.25">
      <c r="A62" s="67" t="s">
        <v>274</v>
      </c>
      <c r="B62" s="55" t="s">
        <v>273</v>
      </c>
      <c r="C62" s="68">
        <v>2</v>
      </c>
      <c r="D62" s="54" t="s">
        <v>200</v>
      </c>
      <c r="E62" s="54" t="s">
        <v>272</v>
      </c>
      <c r="F62" s="15" t="s">
        <v>56</v>
      </c>
      <c r="G62" s="15" t="s">
        <v>54</v>
      </c>
      <c r="H62" s="15">
        <v>4</v>
      </c>
      <c r="K62" s="68">
        <v>1998</v>
      </c>
      <c r="L62" s="54">
        <v>2</v>
      </c>
    </row>
    <row r="63" spans="1:12" x14ac:dyDescent="0.25">
      <c r="A63" s="13" t="s">
        <v>181</v>
      </c>
      <c r="B63" s="13" t="s">
        <v>180</v>
      </c>
      <c r="C63" s="15">
        <v>2</v>
      </c>
      <c r="D63" s="14" t="s">
        <v>145</v>
      </c>
      <c r="E63" s="15" t="s">
        <v>179</v>
      </c>
      <c r="F63" s="15" t="s">
        <v>56</v>
      </c>
      <c r="G63" s="15" t="s">
        <v>63</v>
      </c>
      <c r="H63" s="15">
        <v>4</v>
      </c>
      <c r="K63" s="68">
        <v>1999</v>
      </c>
      <c r="L63" s="54">
        <v>1</v>
      </c>
    </row>
    <row r="64" spans="1:12" x14ac:dyDescent="0.25">
      <c r="A64" s="67" t="s">
        <v>247</v>
      </c>
      <c r="B64" s="55" t="s">
        <v>249</v>
      </c>
      <c r="C64" s="68">
        <v>4</v>
      </c>
      <c r="D64" s="54" t="s">
        <v>248</v>
      </c>
      <c r="E64" s="54" t="s">
        <v>370</v>
      </c>
      <c r="F64" s="15" t="s">
        <v>56</v>
      </c>
      <c r="G64" s="65" t="s">
        <v>63</v>
      </c>
      <c r="H64" s="15">
        <v>4</v>
      </c>
      <c r="K64" s="68">
        <v>2004</v>
      </c>
    </row>
    <row r="65" spans="1:12" x14ac:dyDescent="0.25">
      <c r="A65" s="13" t="s">
        <v>191</v>
      </c>
      <c r="B65" s="13" t="s">
        <v>190</v>
      </c>
      <c r="C65" s="15">
        <v>4</v>
      </c>
      <c r="D65" s="14" t="s">
        <v>147</v>
      </c>
      <c r="E65" s="15" t="s">
        <v>189</v>
      </c>
      <c r="F65" s="15" t="s">
        <v>56</v>
      </c>
      <c r="G65" s="15" t="s">
        <v>63</v>
      </c>
      <c r="H65" s="15">
        <v>4</v>
      </c>
      <c r="K65" s="68">
        <v>2004</v>
      </c>
    </row>
    <row r="66" spans="1:12" x14ac:dyDescent="0.25">
      <c r="A66" s="67" t="s">
        <v>257</v>
      </c>
      <c r="B66" s="55" t="s">
        <v>259</v>
      </c>
      <c r="C66" s="68">
        <v>7</v>
      </c>
      <c r="D66" s="54" t="s">
        <v>258</v>
      </c>
      <c r="E66" s="54" t="s">
        <v>369</v>
      </c>
      <c r="F66" s="15" t="s">
        <v>56</v>
      </c>
      <c r="G66" s="15" t="s">
        <v>63</v>
      </c>
      <c r="H66" s="15">
        <v>4</v>
      </c>
      <c r="K66" s="68">
        <v>2004</v>
      </c>
      <c r="L66" s="54">
        <v>3</v>
      </c>
    </row>
    <row r="67" spans="1:12" x14ac:dyDescent="0.25">
      <c r="A67" s="67" t="s">
        <v>195</v>
      </c>
      <c r="B67" s="55" t="s">
        <v>194</v>
      </c>
      <c r="C67" s="68">
        <v>9</v>
      </c>
      <c r="D67" s="54" t="s">
        <v>74</v>
      </c>
      <c r="E67" s="71" t="s">
        <v>375</v>
      </c>
      <c r="F67" s="15" t="s">
        <v>56</v>
      </c>
      <c r="G67" s="15" t="s">
        <v>63</v>
      </c>
      <c r="H67" s="52">
        <v>4</v>
      </c>
      <c r="I67" s="71">
        <v>8</v>
      </c>
      <c r="K67" s="68">
        <v>2005</v>
      </c>
    </row>
    <row r="68" spans="1:12" x14ac:dyDescent="0.25">
      <c r="A68" s="67" t="s">
        <v>128</v>
      </c>
      <c r="B68" s="55" t="s">
        <v>131</v>
      </c>
      <c r="C68" s="68">
        <v>2</v>
      </c>
      <c r="D68" s="54" t="s">
        <v>130</v>
      </c>
      <c r="E68" s="54" t="s">
        <v>129</v>
      </c>
      <c r="F68" s="15" t="s">
        <v>56</v>
      </c>
      <c r="G68" s="15" t="s">
        <v>63</v>
      </c>
      <c r="H68" s="15">
        <v>5</v>
      </c>
      <c r="K68" s="68">
        <v>2005</v>
      </c>
    </row>
    <row r="69" spans="1:12" x14ac:dyDescent="0.25">
      <c r="A69" s="67" t="s">
        <v>229</v>
      </c>
      <c r="B69" s="55" t="s">
        <v>232</v>
      </c>
      <c r="C69" s="68">
        <v>3</v>
      </c>
      <c r="D69" s="54" t="s">
        <v>231</v>
      </c>
      <c r="E69" s="54" t="s">
        <v>393</v>
      </c>
      <c r="F69" s="15" t="s">
        <v>56</v>
      </c>
      <c r="G69" s="15" t="s">
        <v>54</v>
      </c>
      <c r="H69" s="52">
        <v>5</v>
      </c>
      <c r="I69" s="71">
        <v>2</v>
      </c>
      <c r="K69" s="68">
        <v>2005</v>
      </c>
      <c r="L69" s="54">
        <v>3</v>
      </c>
    </row>
    <row r="70" spans="1:12" x14ac:dyDescent="0.25">
      <c r="A70" s="67"/>
      <c r="C70" s="68"/>
      <c r="F70" s="15"/>
      <c r="G70" s="73"/>
      <c r="H70" s="15"/>
    </row>
    <row r="71" spans="1:12" x14ac:dyDescent="0.25">
      <c r="B71" s="55" t="s">
        <v>53</v>
      </c>
      <c r="C71" s="4"/>
    </row>
    <row r="72" spans="1:12" x14ac:dyDescent="0.25">
      <c r="C72" s="4"/>
    </row>
    <row r="73" spans="1:12" x14ac:dyDescent="0.25">
      <c r="B73" s="55" t="s">
        <v>52</v>
      </c>
      <c r="C73" s="4"/>
    </row>
    <row r="74" spans="1:12" x14ac:dyDescent="0.25">
      <c r="B74" s="55" t="s">
        <v>51</v>
      </c>
      <c r="C74" s="4"/>
    </row>
    <row r="75" spans="1:12" x14ac:dyDescent="0.25">
      <c r="B75" s="55" t="s">
        <v>50</v>
      </c>
      <c r="C75" s="4"/>
    </row>
    <row r="76" spans="1:12" x14ac:dyDescent="0.25">
      <c r="C76" s="4"/>
    </row>
    <row r="77" spans="1:12" x14ac:dyDescent="0.25">
      <c r="B77" s="55" t="s">
        <v>49</v>
      </c>
      <c r="C77" s="4"/>
    </row>
    <row r="78" spans="1:12" x14ac:dyDescent="0.25">
      <c r="B78" s="55" t="s">
        <v>48</v>
      </c>
      <c r="C78" s="4"/>
    </row>
    <row r="79" spans="1:12" x14ac:dyDescent="0.25">
      <c r="C79" s="4"/>
    </row>
    <row r="80" spans="1:12" x14ac:dyDescent="0.25">
      <c r="B80" s="55" t="s">
        <v>47</v>
      </c>
      <c r="C80" s="4"/>
    </row>
    <row r="81" spans="2:3" x14ac:dyDescent="0.25">
      <c r="B81" s="55" t="s">
        <v>46</v>
      </c>
      <c r="C81" s="4"/>
    </row>
    <row r="82" spans="2:3" x14ac:dyDescent="0.25">
      <c r="C82" s="4"/>
    </row>
    <row r="83" spans="2:3" x14ac:dyDescent="0.25">
      <c r="B83" s="55" t="s">
        <v>45</v>
      </c>
      <c r="C83" s="4"/>
    </row>
    <row r="84" spans="2:3" x14ac:dyDescent="0.25">
      <c r="B84" s="55" t="s">
        <v>44</v>
      </c>
      <c r="C84" s="62"/>
    </row>
    <row r="85" spans="2:3" x14ac:dyDescent="0.25">
      <c r="C85" s="62"/>
    </row>
    <row r="86" spans="2:3" x14ac:dyDescent="0.25">
      <c r="B86" s="55" t="s">
        <v>43</v>
      </c>
      <c r="C86" s="62"/>
    </row>
    <row r="87" spans="2:3" x14ac:dyDescent="0.25">
      <c r="B87" s="55" t="s">
        <v>42</v>
      </c>
      <c r="C87" s="62"/>
    </row>
    <row r="88" spans="2:3" x14ac:dyDescent="0.25">
      <c r="C88" s="62"/>
    </row>
    <row r="89" spans="2:3" x14ac:dyDescent="0.25">
      <c r="B89" s="55" t="s">
        <v>41</v>
      </c>
      <c r="C89" s="62"/>
    </row>
    <row r="90" spans="2:3" x14ac:dyDescent="0.25">
      <c r="B90" s="55" t="s">
        <v>40</v>
      </c>
      <c r="C90" s="62"/>
    </row>
    <row r="91" spans="2:3" x14ac:dyDescent="0.25">
      <c r="B91" s="55" t="s">
        <v>39</v>
      </c>
      <c r="C91" s="62"/>
    </row>
    <row r="92" spans="2:3" x14ac:dyDescent="0.25">
      <c r="B92" s="55" t="s">
        <v>38</v>
      </c>
      <c r="C92" s="62"/>
    </row>
    <row r="93" spans="2:3" x14ac:dyDescent="0.25">
      <c r="C93" s="62"/>
    </row>
    <row r="94" spans="2:3" x14ac:dyDescent="0.25">
      <c r="B94" s="55" t="s">
        <v>37</v>
      </c>
      <c r="C94" s="62"/>
    </row>
    <row r="95" spans="2:3" x14ac:dyDescent="0.25">
      <c r="B95" s="55" t="s">
        <v>36</v>
      </c>
      <c r="C95" s="62"/>
    </row>
    <row r="96" spans="2:3" x14ac:dyDescent="0.25">
      <c r="B96" s="55" t="s">
        <v>35</v>
      </c>
      <c r="C96" s="62"/>
    </row>
    <row r="97" spans="2:3" x14ac:dyDescent="0.25">
      <c r="C97" s="62"/>
    </row>
    <row r="98" spans="2:3" x14ac:dyDescent="0.25">
      <c r="B98" s="55" t="s">
        <v>34</v>
      </c>
      <c r="C98" s="62"/>
    </row>
    <row r="99" spans="2:3" x14ac:dyDescent="0.25">
      <c r="C99" s="62"/>
    </row>
    <row r="100" spans="2:3" x14ac:dyDescent="0.25">
      <c r="B100" s="55" t="s">
        <v>33</v>
      </c>
      <c r="C100" s="62"/>
    </row>
    <row r="101" spans="2:3" x14ac:dyDescent="0.25">
      <c r="B101" s="55" t="s">
        <v>32</v>
      </c>
      <c r="C101" s="62"/>
    </row>
    <row r="102" spans="2:3" x14ac:dyDescent="0.25">
      <c r="B102" s="55" t="s">
        <v>31</v>
      </c>
      <c r="C102" s="62"/>
    </row>
    <row r="103" spans="2:3" x14ac:dyDescent="0.25">
      <c r="B103" s="55" t="s">
        <v>30</v>
      </c>
      <c r="C103" s="62"/>
    </row>
    <row r="104" spans="2:3" x14ac:dyDescent="0.25">
      <c r="B104" s="55" t="s">
        <v>29</v>
      </c>
      <c r="C104" s="62"/>
    </row>
    <row r="105" spans="2:3" x14ac:dyDescent="0.25">
      <c r="B105" s="55" t="s">
        <v>28</v>
      </c>
      <c r="C105" s="62"/>
    </row>
    <row r="106" spans="2:3" x14ac:dyDescent="0.25">
      <c r="B106" s="55" t="s">
        <v>27</v>
      </c>
      <c r="C106" s="62"/>
    </row>
    <row r="107" spans="2:3" x14ac:dyDescent="0.25">
      <c r="B107" s="55" t="s">
        <v>26</v>
      </c>
      <c r="C107" s="62"/>
    </row>
    <row r="108" spans="2:3" x14ac:dyDescent="0.25">
      <c r="B108" s="55" t="s">
        <v>25</v>
      </c>
      <c r="C108" s="62"/>
    </row>
    <row r="109" spans="2:3" x14ac:dyDescent="0.25">
      <c r="B109" s="55" t="s">
        <v>24</v>
      </c>
      <c r="C109" s="62"/>
    </row>
    <row r="110" spans="2:3" x14ac:dyDescent="0.25">
      <c r="B110" s="55" t="s">
        <v>23</v>
      </c>
      <c r="C110" s="62"/>
    </row>
    <row r="111" spans="2:3" x14ac:dyDescent="0.25">
      <c r="B111" s="55" t="s">
        <v>22</v>
      </c>
      <c r="C111" s="62"/>
    </row>
    <row r="112" spans="2:3" x14ac:dyDescent="0.25">
      <c r="B112" s="55" t="s">
        <v>21</v>
      </c>
      <c r="C112" s="62"/>
    </row>
    <row r="113" spans="2:3" x14ac:dyDescent="0.25">
      <c r="B113" s="55" t="s">
        <v>20</v>
      </c>
      <c r="C113" s="62"/>
    </row>
    <row r="114" spans="2:3" x14ac:dyDescent="0.25">
      <c r="B114" s="55" t="s">
        <v>19</v>
      </c>
      <c r="C114" s="62"/>
    </row>
    <row r="115" spans="2:3" x14ac:dyDescent="0.25">
      <c r="C115" s="62"/>
    </row>
    <row r="116" spans="2:3" x14ac:dyDescent="0.25">
      <c r="B116" s="55" t="s">
        <v>18</v>
      </c>
      <c r="C116" s="62"/>
    </row>
    <row r="117" spans="2:3" x14ac:dyDescent="0.25">
      <c r="B117" s="55" t="s">
        <v>17</v>
      </c>
      <c r="C117" s="62"/>
    </row>
    <row r="118" spans="2:3" x14ac:dyDescent="0.25">
      <c r="B118" s="55" t="s">
        <v>16</v>
      </c>
      <c r="C118" s="62"/>
    </row>
    <row r="119" spans="2:3" x14ac:dyDescent="0.25">
      <c r="B119" s="55" t="s">
        <v>15</v>
      </c>
      <c r="C119" s="62"/>
    </row>
    <row r="120" spans="2:3" x14ac:dyDescent="0.25">
      <c r="C120" s="62"/>
    </row>
    <row r="121" spans="2:3" x14ac:dyDescent="0.25">
      <c r="B121" s="55" t="s">
        <v>14</v>
      </c>
      <c r="C121" s="62"/>
    </row>
    <row r="122" spans="2:3" x14ac:dyDescent="0.25">
      <c r="B122" s="55" t="s">
        <v>13</v>
      </c>
      <c r="C122" s="62"/>
    </row>
    <row r="123" spans="2:3" x14ac:dyDescent="0.25">
      <c r="B123" s="55" t="s">
        <v>12</v>
      </c>
      <c r="C123" s="62"/>
    </row>
    <row r="124" spans="2:3" x14ac:dyDescent="0.25">
      <c r="B124" s="55" t="s">
        <v>11</v>
      </c>
      <c r="C124" s="62"/>
    </row>
    <row r="125" spans="2:3" x14ac:dyDescent="0.25">
      <c r="B125" s="55" t="s">
        <v>10</v>
      </c>
      <c r="C125" s="62"/>
    </row>
    <row r="126" spans="2:3" x14ac:dyDescent="0.25">
      <c r="C126" s="62"/>
    </row>
    <row r="127" spans="2:3" x14ac:dyDescent="0.25">
      <c r="B127" s="55" t="s">
        <v>9</v>
      </c>
      <c r="C127" s="62"/>
    </row>
    <row r="128" spans="2:3" x14ac:dyDescent="0.25">
      <c r="B128" s="55" t="s">
        <v>8</v>
      </c>
      <c r="C128" s="62"/>
    </row>
    <row r="129" spans="2:3" x14ac:dyDescent="0.25">
      <c r="B129" s="55" t="s">
        <v>7</v>
      </c>
      <c r="C129" s="62"/>
    </row>
    <row r="130" spans="2:3" x14ac:dyDescent="0.25">
      <c r="C130" s="62"/>
    </row>
    <row r="131" spans="2:3" x14ac:dyDescent="0.25">
      <c r="B131" s="55" t="s">
        <v>6</v>
      </c>
      <c r="C131" s="62"/>
    </row>
    <row r="132" spans="2:3" x14ac:dyDescent="0.25">
      <c r="B132" s="55" t="s">
        <v>5</v>
      </c>
      <c r="C132" s="62"/>
    </row>
    <row r="133" spans="2:3" x14ac:dyDescent="0.25">
      <c r="B133" s="55" t="s">
        <v>4</v>
      </c>
      <c r="C133" s="62"/>
    </row>
    <row r="134" spans="2:3" x14ac:dyDescent="0.25">
      <c r="C134" s="62"/>
    </row>
    <row r="135" spans="2:3" x14ac:dyDescent="0.25">
      <c r="B135" s="55" t="s">
        <v>3</v>
      </c>
      <c r="C135" s="62"/>
    </row>
    <row r="136" spans="2:3" x14ac:dyDescent="0.25">
      <c r="B136" s="55" t="s">
        <v>2</v>
      </c>
      <c r="C136" s="62"/>
    </row>
    <row r="137" spans="2:3" x14ac:dyDescent="0.25">
      <c r="B137" s="55" t="s">
        <v>1</v>
      </c>
      <c r="C137" s="62"/>
    </row>
    <row r="138" spans="2:3" x14ac:dyDescent="0.25">
      <c r="B138" s="55" t="s">
        <v>0</v>
      </c>
      <c r="C138" s="62"/>
    </row>
    <row r="139" spans="2:3" x14ac:dyDescent="0.25">
      <c r="C139" s="62"/>
    </row>
    <row r="140" spans="2:3" x14ac:dyDescent="0.25">
      <c r="C140" s="62"/>
    </row>
    <row r="141" spans="2:3" x14ac:dyDescent="0.25">
      <c r="C141" s="62"/>
    </row>
    <row r="142" spans="2:3" x14ac:dyDescent="0.25">
      <c r="C142" s="62"/>
    </row>
    <row r="143" spans="2:3" x14ac:dyDescent="0.25">
      <c r="C143" s="62"/>
    </row>
    <row r="144" spans="2:3" x14ac:dyDescent="0.25">
      <c r="C144" s="62"/>
    </row>
    <row r="145" spans="3:3" x14ac:dyDescent="0.25">
      <c r="C145" s="62"/>
    </row>
    <row r="146" spans="3:3" x14ac:dyDescent="0.25">
      <c r="C146" s="62"/>
    </row>
    <row r="147" spans="3:3" x14ac:dyDescent="0.25">
      <c r="C147" s="62"/>
    </row>
    <row r="148" spans="3:3" x14ac:dyDescent="0.25">
      <c r="C148" s="62"/>
    </row>
    <row r="149" spans="3:3" x14ac:dyDescent="0.25">
      <c r="C149" s="62"/>
    </row>
    <row r="150" spans="3:3" x14ac:dyDescent="0.25">
      <c r="C150" s="62"/>
    </row>
    <row r="151" spans="3:3" x14ac:dyDescent="0.25">
      <c r="C151" s="62"/>
    </row>
    <row r="152" spans="3:3" x14ac:dyDescent="0.25">
      <c r="C152" s="62"/>
    </row>
    <row r="153" spans="3:3" x14ac:dyDescent="0.25">
      <c r="C153" s="62"/>
    </row>
  </sheetData>
  <sortState ref="N1:N153">
    <sortCondition ref="N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F1" sqref="F1:G1048576"/>
    </sheetView>
  </sheetViews>
  <sheetFormatPr defaultColWidth="10.875" defaultRowHeight="19.5" x14ac:dyDescent="0.3"/>
  <cols>
    <col min="1" max="4" width="10.875" style="1"/>
    <col min="5" max="5" width="17.5" style="1" bestFit="1" customWidth="1"/>
    <col min="6" max="6" width="5" style="60" bestFit="1" customWidth="1"/>
    <col min="7" max="7" width="8.875" style="60" bestFit="1" customWidth="1"/>
    <col min="8" max="8" width="4.875" style="1" customWidth="1"/>
    <col min="9" max="9" width="25" style="1" customWidth="1"/>
    <col min="10" max="10" width="16.375" style="1" bestFit="1" customWidth="1"/>
    <col min="11" max="11" width="3.875" style="1" bestFit="1" customWidth="1"/>
    <col min="12" max="12" width="8.125" style="1" bestFit="1" customWidth="1"/>
    <col min="13" max="13" width="50.375" style="1" bestFit="1" customWidth="1"/>
    <col min="14" max="14" width="5" style="1" bestFit="1" customWidth="1"/>
    <col min="15" max="15" width="8.875" style="60" bestFit="1" customWidth="1"/>
    <col min="16" max="16384" width="10.875" style="1"/>
  </cols>
  <sheetData>
    <row r="1" spans="1:15" s="58" customFormat="1" x14ac:dyDescent="0.3">
      <c r="A1" s="58" t="s">
        <v>388</v>
      </c>
      <c r="F1" s="59" t="s">
        <v>377</v>
      </c>
      <c r="G1" s="59" t="s">
        <v>387</v>
      </c>
      <c r="I1" s="58" t="s">
        <v>389</v>
      </c>
      <c r="N1" s="59" t="s">
        <v>377</v>
      </c>
      <c r="O1" s="59" t="s">
        <v>387</v>
      </c>
    </row>
    <row r="2" spans="1:15" x14ac:dyDescent="0.3">
      <c r="A2" s="26" t="s">
        <v>318</v>
      </c>
      <c r="B2" s="23" t="s">
        <v>317</v>
      </c>
      <c r="C2" s="25">
        <v>3</v>
      </c>
      <c r="D2" s="24" t="s">
        <v>219</v>
      </c>
      <c r="E2" s="23" t="s">
        <v>107</v>
      </c>
      <c r="F2" s="5">
        <v>1</v>
      </c>
      <c r="I2" s="26" t="s">
        <v>314</v>
      </c>
      <c r="J2" s="23" t="s">
        <v>313</v>
      </c>
      <c r="K2" s="25">
        <v>2</v>
      </c>
      <c r="L2" s="24" t="s">
        <v>254</v>
      </c>
      <c r="M2" s="23" t="s">
        <v>97</v>
      </c>
      <c r="N2" s="5">
        <v>1</v>
      </c>
    </row>
    <row r="3" spans="1:15" x14ac:dyDescent="0.3">
      <c r="A3" s="26" t="s">
        <v>298</v>
      </c>
      <c r="B3" s="23" t="s">
        <v>297</v>
      </c>
      <c r="C3" s="25">
        <v>2</v>
      </c>
      <c r="D3" s="24" t="s">
        <v>117</v>
      </c>
      <c r="E3" s="23" t="s">
        <v>296</v>
      </c>
      <c r="F3" s="5">
        <v>1</v>
      </c>
      <c r="I3" s="26" t="s">
        <v>263</v>
      </c>
      <c r="J3" s="23" t="s">
        <v>265</v>
      </c>
      <c r="K3" s="25">
        <v>10</v>
      </c>
      <c r="L3" s="24" t="s">
        <v>264</v>
      </c>
      <c r="M3" s="23" t="s">
        <v>253</v>
      </c>
      <c r="N3" s="5">
        <v>1</v>
      </c>
    </row>
    <row r="4" spans="1:15" x14ac:dyDescent="0.3">
      <c r="A4" s="26" t="s">
        <v>288</v>
      </c>
      <c r="B4" s="23" t="s">
        <v>287</v>
      </c>
      <c r="C4" s="25">
        <v>4</v>
      </c>
      <c r="D4" s="24" t="s">
        <v>210</v>
      </c>
      <c r="E4" s="23" t="s">
        <v>107</v>
      </c>
      <c r="F4" s="5">
        <v>1</v>
      </c>
      <c r="I4" s="13" t="s">
        <v>193</v>
      </c>
      <c r="J4" s="13" t="s">
        <v>192</v>
      </c>
      <c r="K4" s="15">
        <v>5</v>
      </c>
      <c r="L4" s="14" t="s">
        <v>145</v>
      </c>
      <c r="M4" s="13" t="s">
        <v>133</v>
      </c>
      <c r="N4" s="5">
        <v>1</v>
      </c>
    </row>
    <row r="5" spans="1:15" x14ac:dyDescent="0.3">
      <c r="A5" s="26" t="s">
        <v>267</v>
      </c>
      <c r="B5" s="23" t="s">
        <v>266</v>
      </c>
      <c r="C5" s="25">
        <v>5</v>
      </c>
      <c r="D5" s="24" t="s">
        <v>222</v>
      </c>
      <c r="E5" s="23" t="s">
        <v>107</v>
      </c>
      <c r="F5" s="5">
        <v>1</v>
      </c>
      <c r="I5" s="13" t="s">
        <v>188</v>
      </c>
      <c r="J5" s="13" t="s">
        <v>187</v>
      </c>
      <c r="K5" s="15">
        <v>8</v>
      </c>
      <c r="L5" s="14" t="s">
        <v>145</v>
      </c>
      <c r="M5" s="13" t="s">
        <v>186</v>
      </c>
      <c r="N5" s="45">
        <v>1</v>
      </c>
    </row>
    <row r="6" spans="1:15" x14ac:dyDescent="0.3">
      <c r="A6" s="26" t="s">
        <v>242</v>
      </c>
      <c r="B6" s="23" t="s">
        <v>241</v>
      </c>
      <c r="C6" s="25">
        <v>2</v>
      </c>
      <c r="D6" s="24" t="s">
        <v>78</v>
      </c>
      <c r="E6" s="23" t="s">
        <v>107</v>
      </c>
      <c r="F6" s="5">
        <v>1</v>
      </c>
      <c r="I6" s="13" t="s">
        <v>358</v>
      </c>
      <c r="J6" s="13" t="s">
        <v>156</v>
      </c>
      <c r="K6" s="15">
        <v>9</v>
      </c>
      <c r="L6" s="14" t="s">
        <v>150</v>
      </c>
      <c r="M6" s="13" t="s">
        <v>133</v>
      </c>
      <c r="N6" s="5">
        <v>1</v>
      </c>
    </row>
    <row r="7" spans="1:15" x14ac:dyDescent="0.3">
      <c r="A7" s="26" t="s">
        <v>217</v>
      </c>
      <c r="B7" s="23" t="s">
        <v>216</v>
      </c>
      <c r="C7" s="25">
        <v>2</v>
      </c>
      <c r="D7" s="24" t="s">
        <v>109</v>
      </c>
      <c r="E7" s="23" t="s">
        <v>107</v>
      </c>
      <c r="F7" s="5">
        <v>1</v>
      </c>
      <c r="I7" s="26" t="s">
        <v>132</v>
      </c>
      <c r="J7" s="23" t="s">
        <v>135</v>
      </c>
      <c r="K7" s="25">
        <v>7</v>
      </c>
      <c r="L7" s="24" t="s">
        <v>134</v>
      </c>
      <c r="M7" s="23" t="s">
        <v>133</v>
      </c>
      <c r="N7" s="5">
        <v>1</v>
      </c>
    </row>
    <row r="8" spans="1:15" x14ac:dyDescent="0.3">
      <c r="A8" s="26" t="s">
        <v>207</v>
      </c>
      <c r="B8" s="23" t="s">
        <v>206</v>
      </c>
      <c r="C8" s="25">
        <v>5</v>
      </c>
      <c r="D8" s="24" t="s">
        <v>205</v>
      </c>
      <c r="E8" s="39" t="s">
        <v>204</v>
      </c>
      <c r="F8" s="45">
        <v>1</v>
      </c>
      <c r="I8" s="26" t="s">
        <v>95</v>
      </c>
      <c r="J8" s="23" t="s">
        <v>94</v>
      </c>
      <c r="K8" s="25">
        <v>9</v>
      </c>
      <c r="L8" s="24" t="s">
        <v>98</v>
      </c>
      <c r="M8" s="23" t="s">
        <v>92</v>
      </c>
      <c r="N8" s="45">
        <v>1</v>
      </c>
      <c r="O8" s="59">
        <v>7</v>
      </c>
    </row>
    <row r="9" spans="1:15" x14ac:dyDescent="0.3">
      <c r="A9" s="26" t="s">
        <v>202</v>
      </c>
      <c r="B9" s="23" t="s">
        <v>201</v>
      </c>
      <c r="C9" s="25">
        <v>13</v>
      </c>
      <c r="D9" s="24" t="s">
        <v>200</v>
      </c>
      <c r="E9" s="39" t="s">
        <v>199</v>
      </c>
      <c r="F9" s="5">
        <v>1</v>
      </c>
      <c r="I9" s="26" t="s">
        <v>301</v>
      </c>
      <c r="J9" s="23" t="s">
        <v>300</v>
      </c>
      <c r="K9" s="25">
        <v>5</v>
      </c>
      <c r="L9" s="24" t="s">
        <v>109</v>
      </c>
      <c r="M9" s="23" t="s">
        <v>299</v>
      </c>
      <c r="N9" s="5">
        <v>2</v>
      </c>
    </row>
    <row r="10" spans="1:15" x14ac:dyDescent="0.3">
      <c r="A10" s="26" t="s">
        <v>198</v>
      </c>
      <c r="B10" s="23" t="s">
        <v>197</v>
      </c>
      <c r="C10" s="25">
        <v>1</v>
      </c>
      <c r="D10" s="24" t="s">
        <v>196</v>
      </c>
      <c r="E10" s="23" t="s">
        <v>107</v>
      </c>
      <c r="F10" s="5">
        <v>1</v>
      </c>
      <c r="I10" s="26" t="s">
        <v>99</v>
      </c>
      <c r="J10" s="23" t="s">
        <v>105</v>
      </c>
      <c r="K10" s="25">
        <v>7</v>
      </c>
      <c r="L10" s="24" t="s">
        <v>104</v>
      </c>
      <c r="M10" s="23" t="s">
        <v>103</v>
      </c>
      <c r="N10" s="45">
        <v>2</v>
      </c>
      <c r="O10" s="59">
        <v>2</v>
      </c>
    </row>
    <row r="11" spans="1:15" x14ac:dyDescent="0.3">
      <c r="A11" s="13" t="s">
        <v>350</v>
      </c>
      <c r="B11" s="13" t="s">
        <v>172</v>
      </c>
      <c r="C11" s="15">
        <v>8</v>
      </c>
      <c r="D11" s="14" t="s">
        <v>150</v>
      </c>
      <c r="E11" s="13" t="s">
        <v>107</v>
      </c>
      <c r="F11" s="5">
        <v>1</v>
      </c>
      <c r="I11" s="26" t="s">
        <v>309</v>
      </c>
      <c r="J11" s="23" t="s">
        <v>308</v>
      </c>
      <c r="K11" s="25">
        <v>8</v>
      </c>
      <c r="L11" s="24" t="s">
        <v>212</v>
      </c>
      <c r="M11" s="23" t="s">
        <v>243</v>
      </c>
      <c r="N11" s="5">
        <v>3</v>
      </c>
    </row>
    <row r="12" spans="1:15" x14ac:dyDescent="0.3">
      <c r="A12" s="13" t="s">
        <v>351</v>
      </c>
      <c r="B12" s="13" t="s">
        <v>171</v>
      </c>
      <c r="C12" s="15">
        <v>7</v>
      </c>
      <c r="D12" s="14" t="s">
        <v>145</v>
      </c>
      <c r="E12" s="13" t="s">
        <v>170</v>
      </c>
      <c r="F12" s="45">
        <v>1</v>
      </c>
      <c r="I12" s="26" t="s">
        <v>271</v>
      </c>
      <c r="J12" s="23" t="s">
        <v>270</v>
      </c>
      <c r="K12" s="25">
        <v>6</v>
      </c>
      <c r="L12" s="24" t="s">
        <v>93</v>
      </c>
      <c r="M12" s="23" t="s">
        <v>269</v>
      </c>
      <c r="N12" s="5">
        <v>3</v>
      </c>
    </row>
    <row r="13" spans="1:15" x14ac:dyDescent="0.3">
      <c r="A13" s="13" t="s">
        <v>359</v>
      </c>
      <c r="B13" s="13" t="s">
        <v>155</v>
      </c>
      <c r="C13" s="15">
        <v>8</v>
      </c>
      <c r="D13" s="14" t="s">
        <v>145</v>
      </c>
      <c r="E13" s="13" t="s">
        <v>154</v>
      </c>
      <c r="F13" s="5">
        <v>1</v>
      </c>
      <c r="I13" s="26" t="s">
        <v>202</v>
      </c>
      <c r="J13" s="23" t="s">
        <v>203</v>
      </c>
      <c r="K13" s="25">
        <v>13</v>
      </c>
      <c r="L13" s="24" t="s">
        <v>134</v>
      </c>
      <c r="M13" s="23" t="s">
        <v>374</v>
      </c>
      <c r="N13" s="5">
        <v>3</v>
      </c>
    </row>
    <row r="14" spans="1:15" x14ac:dyDescent="0.3">
      <c r="A14" s="13" t="s">
        <v>360</v>
      </c>
      <c r="B14" s="13" t="s">
        <v>151</v>
      </c>
      <c r="C14" s="15">
        <v>2</v>
      </c>
      <c r="D14" s="14" t="s">
        <v>150</v>
      </c>
      <c r="E14" s="13" t="s">
        <v>149</v>
      </c>
      <c r="F14" s="5">
        <v>1</v>
      </c>
      <c r="I14" s="13" t="s">
        <v>185</v>
      </c>
      <c r="J14" s="13" t="s">
        <v>184</v>
      </c>
      <c r="K14" s="15">
        <v>7</v>
      </c>
      <c r="L14" s="14" t="s">
        <v>145</v>
      </c>
      <c r="M14" s="13" t="s">
        <v>58</v>
      </c>
      <c r="N14" s="5">
        <v>3</v>
      </c>
    </row>
    <row r="15" spans="1:15" x14ac:dyDescent="0.3">
      <c r="A15" s="26" t="s">
        <v>119</v>
      </c>
      <c r="B15" s="23" t="s">
        <v>121</v>
      </c>
      <c r="C15" s="25">
        <v>5</v>
      </c>
      <c r="D15" s="24" t="s">
        <v>120</v>
      </c>
      <c r="E15" s="23" t="s">
        <v>108</v>
      </c>
      <c r="F15" s="5">
        <v>1</v>
      </c>
      <c r="I15" s="13" t="s">
        <v>355</v>
      </c>
      <c r="J15" s="13" t="s">
        <v>162</v>
      </c>
      <c r="K15" s="15">
        <v>11</v>
      </c>
      <c r="L15" s="14" t="s">
        <v>150</v>
      </c>
      <c r="M15" s="13" t="s">
        <v>161</v>
      </c>
      <c r="N15" s="45">
        <v>3</v>
      </c>
    </row>
    <row r="16" spans="1:15" x14ac:dyDescent="0.3">
      <c r="A16" s="26" t="s">
        <v>106</v>
      </c>
      <c r="B16" s="23" t="s">
        <v>110</v>
      </c>
      <c r="C16" s="25">
        <v>5</v>
      </c>
      <c r="D16" s="24" t="s">
        <v>109</v>
      </c>
      <c r="E16" s="23" t="s">
        <v>108</v>
      </c>
      <c r="F16" s="45">
        <v>1</v>
      </c>
      <c r="G16" s="59">
        <v>15</v>
      </c>
      <c r="I16" s="26" t="s">
        <v>57</v>
      </c>
      <c r="J16" s="23" t="s">
        <v>61</v>
      </c>
      <c r="K16" s="25">
        <v>21</v>
      </c>
      <c r="L16" s="24" t="s">
        <v>60</v>
      </c>
      <c r="M16" s="23" t="s">
        <v>59</v>
      </c>
      <c r="N16" s="5">
        <v>3</v>
      </c>
    </row>
    <row r="17" spans="1:15" x14ac:dyDescent="0.3">
      <c r="A17" s="26" t="s">
        <v>278</v>
      </c>
      <c r="B17" s="23" t="s">
        <v>280</v>
      </c>
      <c r="C17" s="25">
        <v>14</v>
      </c>
      <c r="D17" s="24" t="s">
        <v>222</v>
      </c>
      <c r="E17" s="23" t="s">
        <v>279</v>
      </c>
      <c r="F17" s="5">
        <v>2</v>
      </c>
      <c r="I17" s="26" t="s">
        <v>307</v>
      </c>
      <c r="J17" s="23" t="s">
        <v>306</v>
      </c>
      <c r="K17" s="25">
        <v>11</v>
      </c>
      <c r="L17" s="24" t="s">
        <v>113</v>
      </c>
      <c r="M17" s="23" t="s">
        <v>305</v>
      </c>
      <c r="N17" s="45">
        <v>3</v>
      </c>
      <c r="O17" s="59">
        <v>7</v>
      </c>
    </row>
    <row r="18" spans="1:15" x14ac:dyDescent="0.3">
      <c r="A18" s="26" t="s">
        <v>229</v>
      </c>
      <c r="B18" s="23" t="s">
        <v>228</v>
      </c>
      <c r="C18" s="25">
        <v>3</v>
      </c>
      <c r="D18" s="24" t="s">
        <v>117</v>
      </c>
      <c r="E18" s="23" t="s">
        <v>227</v>
      </c>
      <c r="F18" s="5">
        <v>2</v>
      </c>
      <c r="I18" s="26" t="s">
        <v>274</v>
      </c>
      <c r="J18" s="23" t="s">
        <v>273</v>
      </c>
      <c r="K18" s="25">
        <v>2</v>
      </c>
      <c r="L18" s="24" t="s">
        <v>200</v>
      </c>
      <c r="M18" s="23" t="s">
        <v>272</v>
      </c>
      <c r="N18" s="5">
        <v>4</v>
      </c>
    </row>
    <row r="19" spans="1:15" x14ac:dyDescent="0.3">
      <c r="A19" s="26" t="s">
        <v>224</v>
      </c>
      <c r="B19" s="23" t="s">
        <v>223</v>
      </c>
      <c r="C19" s="25">
        <v>5</v>
      </c>
      <c r="D19" s="24" t="s">
        <v>222</v>
      </c>
      <c r="E19" s="23" t="s">
        <v>221</v>
      </c>
      <c r="F19" s="45">
        <v>2</v>
      </c>
      <c r="I19" s="13" t="s">
        <v>352</v>
      </c>
      <c r="J19" s="13" t="s">
        <v>169</v>
      </c>
      <c r="K19" s="15">
        <v>5</v>
      </c>
      <c r="L19" s="14" t="s">
        <v>142</v>
      </c>
      <c r="M19" s="13" t="s">
        <v>168</v>
      </c>
      <c r="N19" s="5">
        <v>4</v>
      </c>
    </row>
    <row r="20" spans="1:15" x14ac:dyDescent="0.3">
      <c r="A20" s="13" t="s">
        <v>357</v>
      </c>
      <c r="B20" s="13" t="s">
        <v>158</v>
      </c>
      <c r="C20" s="15">
        <v>1</v>
      </c>
      <c r="D20" s="14" t="s">
        <v>147</v>
      </c>
      <c r="E20" s="13" t="s">
        <v>157</v>
      </c>
      <c r="F20" s="5">
        <v>2</v>
      </c>
      <c r="I20" s="26" t="s">
        <v>90</v>
      </c>
      <c r="J20" s="23" t="s">
        <v>89</v>
      </c>
      <c r="K20" s="25">
        <v>3</v>
      </c>
      <c r="L20" s="24" t="s">
        <v>91</v>
      </c>
      <c r="M20" s="23" t="s">
        <v>88</v>
      </c>
      <c r="N20" s="45">
        <v>4</v>
      </c>
      <c r="O20" s="59">
        <v>3</v>
      </c>
    </row>
    <row r="21" spans="1:15" x14ac:dyDescent="0.3">
      <c r="A21" s="26" t="s">
        <v>136</v>
      </c>
      <c r="B21" s="23" t="s">
        <v>138</v>
      </c>
      <c r="C21" s="25">
        <v>11</v>
      </c>
      <c r="D21" s="24" t="s">
        <v>69</v>
      </c>
      <c r="E21" s="23" t="s">
        <v>137</v>
      </c>
      <c r="F21" s="45">
        <v>2</v>
      </c>
      <c r="G21" s="59">
        <v>5</v>
      </c>
      <c r="I21" s="26" t="s">
        <v>229</v>
      </c>
      <c r="J21" s="23" t="s">
        <v>232</v>
      </c>
      <c r="K21" s="25">
        <v>3</v>
      </c>
      <c r="L21" s="24" t="s">
        <v>231</v>
      </c>
      <c r="M21" s="23" t="s">
        <v>230</v>
      </c>
      <c r="N21" s="45">
        <v>5</v>
      </c>
      <c r="O21" s="59">
        <v>1</v>
      </c>
    </row>
    <row r="22" spans="1:15" x14ac:dyDescent="0.3">
      <c r="A22" s="26" t="s">
        <v>277</v>
      </c>
      <c r="B22" s="23" t="s">
        <v>276</v>
      </c>
      <c r="C22" s="25">
        <v>4</v>
      </c>
      <c r="D22" s="24" t="s">
        <v>231</v>
      </c>
      <c r="E22" s="23" t="s">
        <v>275</v>
      </c>
      <c r="F22" s="5">
        <v>3</v>
      </c>
    </row>
    <row r="23" spans="1:15" ht="22.5" x14ac:dyDescent="0.3">
      <c r="A23" s="13" t="s">
        <v>348</v>
      </c>
      <c r="B23" s="13" t="s">
        <v>176</v>
      </c>
      <c r="C23" s="15">
        <v>5</v>
      </c>
      <c r="D23" s="14" t="s">
        <v>175</v>
      </c>
      <c r="E23" s="13" t="s">
        <v>116</v>
      </c>
      <c r="F23" s="5">
        <v>3</v>
      </c>
      <c r="I23" s="89" t="s">
        <v>345</v>
      </c>
    </row>
    <row r="24" spans="1:15" x14ac:dyDescent="0.3">
      <c r="A24" s="13" t="s">
        <v>362</v>
      </c>
      <c r="B24" s="13" t="s">
        <v>148</v>
      </c>
      <c r="C24" s="15">
        <v>5</v>
      </c>
      <c r="D24" s="14" t="s">
        <v>147</v>
      </c>
      <c r="E24" s="13" t="s">
        <v>116</v>
      </c>
      <c r="F24" s="5">
        <v>3</v>
      </c>
    </row>
    <row r="25" spans="1:15" x14ac:dyDescent="0.3">
      <c r="A25" s="26" t="s">
        <v>115</v>
      </c>
      <c r="B25" s="23" t="s">
        <v>118</v>
      </c>
      <c r="C25" s="25">
        <v>1</v>
      </c>
      <c r="D25" s="24" t="s">
        <v>117</v>
      </c>
      <c r="E25" s="23" t="s">
        <v>73</v>
      </c>
      <c r="F25" s="5">
        <v>3</v>
      </c>
    </row>
    <row r="26" spans="1:15" x14ac:dyDescent="0.3">
      <c r="A26" s="26" t="s">
        <v>72</v>
      </c>
      <c r="B26" s="23" t="s">
        <v>75</v>
      </c>
      <c r="C26" s="25">
        <v>4</v>
      </c>
      <c r="D26" s="24" t="s">
        <v>74</v>
      </c>
      <c r="E26" s="23" t="s">
        <v>73</v>
      </c>
      <c r="F26" s="45">
        <v>3</v>
      </c>
      <c r="G26" s="59">
        <v>5</v>
      </c>
    </row>
  </sheetData>
  <sortState ref="I2:N21">
    <sortCondition ref="N2:N2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I7" sqref="I7"/>
    </sheetView>
  </sheetViews>
  <sheetFormatPr defaultColWidth="10.875" defaultRowHeight="19.5" x14ac:dyDescent="0.3"/>
  <cols>
    <col min="1" max="1" width="25.125" style="1" bestFit="1" customWidth="1"/>
    <col min="2" max="2" width="16.375" style="1" bestFit="1" customWidth="1"/>
    <col min="3" max="3" width="3.875" style="1" bestFit="1" customWidth="1"/>
    <col min="4" max="4" width="8.125" style="1" bestFit="1" customWidth="1"/>
    <col min="5" max="5" width="38.875" style="1" bestFit="1" customWidth="1"/>
    <col min="6" max="6" width="5" style="1" bestFit="1" customWidth="1"/>
    <col min="7" max="7" width="8.875" style="60" bestFit="1" customWidth="1"/>
    <col min="8" max="8" width="10.875" style="1"/>
    <col min="9" max="9" width="26.125" style="1" bestFit="1" customWidth="1"/>
    <col min="10" max="10" width="14.625" style="1" bestFit="1" customWidth="1"/>
    <col min="11" max="11" width="4.5" style="1" customWidth="1"/>
    <col min="12" max="12" width="8.125" style="1" bestFit="1" customWidth="1"/>
    <col min="13" max="13" width="13.5" style="1" bestFit="1" customWidth="1"/>
    <col min="14" max="14" width="5" style="1" bestFit="1" customWidth="1"/>
    <col min="15" max="15" width="8.875" style="60" bestFit="1" customWidth="1"/>
    <col min="16" max="16384" width="10.875" style="1"/>
  </cols>
  <sheetData>
    <row r="1" spans="1:15" x14ac:dyDescent="0.3">
      <c r="A1" s="58" t="s">
        <v>390</v>
      </c>
      <c r="F1" s="59" t="s">
        <v>377</v>
      </c>
      <c r="G1" s="59" t="s">
        <v>387</v>
      </c>
      <c r="I1" s="58" t="s">
        <v>391</v>
      </c>
      <c r="N1" s="59" t="s">
        <v>377</v>
      </c>
      <c r="O1" s="59" t="s">
        <v>387</v>
      </c>
    </row>
    <row r="2" spans="1:15" x14ac:dyDescent="0.3">
      <c r="A2" s="26" t="s">
        <v>318</v>
      </c>
      <c r="B2" s="23" t="s">
        <v>319</v>
      </c>
      <c r="C2" s="25">
        <v>3</v>
      </c>
      <c r="D2" s="24" t="s">
        <v>219</v>
      </c>
      <c r="E2" s="23" t="s">
        <v>218</v>
      </c>
      <c r="F2" s="5">
        <v>1</v>
      </c>
      <c r="I2" s="26" t="s">
        <v>291</v>
      </c>
      <c r="J2" s="23" t="s">
        <v>290</v>
      </c>
      <c r="K2" s="25">
        <v>1</v>
      </c>
      <c r="L2" s="24" t="s">
        <v>113</v>
      </c>
      <c r="M2" s="23" t="s">
        <v>289</v>
      </c>
      <c r="N2" s="45">
        <v>1</v>
      </c>
      <c r="O2" s="59">
        <v>1</v>
      </c>
    </row>
    <row r="3" spans="1:15" x14ac:dyDescent="0.3">
      <c r="A3" s="26" t="s">
        <v>316</v>
      </c>
      <c r="B3" s="23" t="s">
        <v>315</v>
      </c>
      <c r="C3" s="25">
        <v>4</v>
      </c>
      <c r="D3" s="24" t="s">
        <v>196</v>
      </c>
      <c r="E3" s="23" t="s">
        <v>218</v>
      </c>
      <c r="F3" s="5">
        <v>1</v>
      </c>
      <c r="I3" s="26" t="s">
        <v>262</v>
      </c>
      <c r="J3" s="23" t="s">
        <v>261</v>
      </c>
      <c r="K3" s="25">
        <v>1</v>
      </c>
      <c r="L3" s="24" t="s">
        <v>212</v>
      </c>
      <c r="M3" s="23" t="s">
        <v>260</v>
      </c>
      <c r="N3" s="5">
        <v>2</v>
      </c>
      <c r="O3" s="59"/>
    </row>
    <row r="4" spans="1:15" x14ac:dyDescent="0.3">
      <c r="A4" s="26" t="s">
        <v>237</v>
      </c>
      <c r="B4" s="23" t="s">
        <v>236</v>
      </c>
      <c r="C4" s="25">
        <v>5</v>
      </c>
      <c r="D4" s="24" t="s">
        <v>120</v>
      </c>
      <c r="E4" s="23" t="s">
        <v>373</v>
      </c>
      <c r="F4" s="5">
        <v>1</v>
      </c>
      <c r="I4" s="13" t="s">
        <v>354</v>
      </c>
      <c r="J4" s="13" t="s">
        <v>165</v>
      </c>
      <c r="K4" s="15">
        <v>6</v>
      </c>
      <c r="L4" s="14" t="s">
        <v>142</v>
      </c>
      <c r="M4" s="18" t="s">
        <v>164</v>
      </c>
      <c r="N4" s="45">
        <v>2</v>
      </c>
      <c r="O4" s="59">
        <v>2</v>
      </c>
    </row>
    <row r="5" spans="1:15" x14ac:dyDescent="0.3">
      <c r="A5" s="26" t="s">
        <v>217</v>
      </c>
      <c r="B5" s="23" t="s">
        <v>220</v>
      </c>
      <c r="C5" s="25">
        <v>2</v>
      </c>
      <c r="D5" s="24" t="s">
        <v>219</v>
      </c>
      <c r="E5" s="23" t="s">
        <v>379</v>
      </c>
      <c r="F5" s="5">
        <v>1</v>
      </c>
    </row>
    <row r="6" spans="1:15" x14ac:dyDescent="0.3">
      <c r="A6" s="26" t="s">
        <v>119</v>
      </c>
      <c r="B6" s="23" t="s">
        <v>127</v>
      </c>
      <c r="C6" s="25">
        <v>5</v>
      </c>
      <c r="D6" s="24" t="s">
        <v>126</v>
      </c>
      <c r="E6" s="23" t="s">
        <v>125</v>
      </c>
      <c r="F6" s="45">
        <v>1</v>
      </c>
    </row>
    <row r="7" spans="1:15" ht="22.5" x14ac:dyDescent="0.3">
      <c r="A7" s="26" t="s">
        <v>64</v>
      </c>
      <c r="B7" s="23" t="s">
        <v>70</v>
      </c>
      <c r="C7" s="25">
        <v>11</v>
      </c>
      <c r="D7" s="24" t="s">
        <v>69</v>
      </c>
      <c r="E7" s="23" t="s">
        <v>68</v>
      </c>
      <c r="F7" s="45">
        <v>1</v>
      </c>
      <c r="G7" s="59">
        <v>6</v>
      </c>
      <c r="I7" s="89" t="s">
        <v>345</v>
      </c>
    </row>
    <row r="8" spans="1:15" x14ac:dyDescent="0.3">
      <c r="A8" s="26" t="s">
        <v>251</v>
      </c>
      <c r="B8" s="23" t="s">
        <v>250</v>
      </c>
      <c r="C8" s="25">
        <v>1</v>
      </c>
      <c r="D8" s="24" t="s">
        <v>200</v>
      </c>
      <c r="E8" s="23" t="s">
        <v>166</v>
      </c>
      <c r="F8" s="5">
        <v>2</v>
      </c>
    </row>
    <row r="9" spans="1:15" x14ac:dyDescent="0.3">
      <c r="A9" s="26" t="s">
        <v>226</v>
      </c>
      <c r="B9" s="23" t="s">
        <v>225</v>
      </c>
      <c r="C9" s="25">
        <v>7</v>
      </c>
      <c r="D9" s="24" t="s">
        <v>113</v>
      </c>
      <c r="E9" s="23" t="s">
        <v>85</v>
      </c>
      <c r="F9" s="5">
        <v>2</v>
      </c>
    </row>
    <row r="10" spans="1:15" x14ac:dyDescent="0.3">
      <c r="A10" s="26" t="s">
        <v>207</v>
      </c>
      <c r="B10" s="23" t="s">
        <v>211</v>
      </c>
      <c r="C10" s="25">
        <v>5</v>
      </c>
      <c r="D10" s="24" t="s">
        <v>212</v>
      </c>
      <c r="E10" s="23" t="s">
        <v>376</v>
      </c>
      <c r="F10" s="5">
        <v>2</v>
      </c>
    </row>
    <row r="11" spans="1:15" x14ac:dyDescent="0.3">
      <c r="A11" s="13" t="s">
        <v>353</v>
      </c>
      <c r="B11" s="13" t="s">
        <v>167</v>
      </c>
      <c r="C11" s="15">
        <v>5</v>
      </c>
      <c r="D11" s="14" t="s">
        <v>147</v>
      </c>
      <c r="E11" s="13" t="s">
        <v>166</v>
      </c>
      <c r="F11" s="5">
        <v>2</v>
      </c>
    </row>
    <row r="12" spans="1:15" x14ac:dyDescent="0.3">
      <c r="A12" s="13" t="s">
        <v>363</v>
      </c>
      <c r="B12" s="13" t="s">
        <v>146</v>
      </c>
      <c r="C12" s="15">
        <v>4</v>
      </c>
      <c r="D12" s="14" t="s">
        <v>145</v>
      </c>
      <c r="E12" s="13" t="s">
        <v>144</v>
      </c>
      <c r="F12" s="5">
        <v>2</v>
      </c>
    </row>
    <row r="13" spans="1:15" x14ac:dyDescent="0.3">
      <c r="A13" s="26" t="s">
        <v>84</v>
      </c>
      <c r="B13" s="23" t="s">
        <v>87</v>
      </c>
      <c r="C13" s="25">
        <v>6</v>
      </c>
      <c r="D13" s="24" t="s">
        <v>86</v>
      </c>
      <c r="E13" s="23" t="s">
        <v>85</v>
      </c>
      <c r="F13" s="45">
        <v>2</v>
      </c>
      <c r="G13" s="59">
        <v>6</v>
      </c>
    </row>
    <row r="14" spans="1:15" x14ac:dyDescent="0.3">
      <c r="A14" s="26" t="s">
        <v>242</v>
      </c>
      <c r="B14" s="23" t="s">
        <v>244</v>
      </c>
      <c r="C14" s="25">
        <v>2</v>
      </c>
      <c r="D14" s="24" t="s">
        <v>98</v>
      </c>
      <c r="E14" s="23" t="s">
        <v>243</v>
      </c>
      <c r="F14" s="5">
        <v>3</v>
      </c>
    </row>
    <row r="15" spans="1:15" x14ac:dyDescent="0.3">
      <c r="A15" s="26" t="s">
        <v>235</v>
      </c>
      <c r="B15" s="23" t="s">
        <v>234</v>
      </c>
      <c r="C15" s="43">
        <v>11</v>
      </c>
      <c r="D15" s="24" t="s">
        <v>233</v>
      </c>
      <c r="E15" s="23" t="s">
        <v>173</v>
      </c>
      <c r="F15" s="5">
        <v>3</v>
      </c>
    </row>
    <row r="16" spans="1:15" x14ac:dyDescent="0.3">
      <c r="A16" s="13" t="s">
        <v>183</v>
      </c>
      <c r="B16" s="13" t="s">
        <v>182</v>
      </c>
      <c r="C16" s="15">
        <v>8</v>
      </c>
      <c r="D16" s="14" t="s">
        <v>150</v>
      </c>
      <c r="E16" s="13" t="s">
        <v>173</v>
      </c>
      <c r="F16" s="5">
        <v>3</v>
      </c>
    </row>
    <row r="17" spans="1:7" x14ac:dyDescent="0.3">
      <c r="A17" s="13" t="s">
        <v>349</v>
      </c>
      <c r="B17" s="13" t="s">
        <v>174</v>
      </c>
      <c r="C17" s="15">
        <v>11</v>
      </c>
      <c r="D17" s="14" t="s">
        <v>142</v>
      </c>
      <c r="E17" s="13" t="s">
        <v>173</v>
      </c>
      <c r="F17" s="5">
        <v>3</v>
      </c>
    </row>
    <row r="18" spans="1:7" x14ac:dyDescent="0.3">
      <c r="A18" s="13" t="s">
        <v>356</v>
      </c>
      <c r="B18" s="13" t="s">
        <v>160</v>
      </c>
      <c r="C18" s="15">
        <v>3</v>
      </c>
      <c r="D18" s="14" t="s">
        <v>147</v>
      </c>
      <c r="E18" s="13" t="s">
        <v>159</v>
      </c>
      <c r="F18" s="5">
        <v>3</v>
      </c>
    </row>
    <row r="19" spans="1:7" x14ac:dyDescent="0.3">
      <c r="A19" s="26" t="s">
        <v>76</v>
      </c>
      <c r="B19" s="23" t="s">
        <v>79</v>
      </c>
      <c r="C19" s="25">
        <v>10</v>
      </c>
      <c r="D19" s="24" t="s">
        <v>78</v>
      </c>
      <c r="E19" s="23" t="s">
        <v>77</v>
      </c>
      <c r="F19" s="5">
        <v>3</v>
      </c>
    </row>
    <row r="20" spans="1:7" x14ac:dyDescent="0.3">
      <c r="A20" s="26" t="s">
        <v>307</v>
      </c>
      <c r="B20" s="23" t="s">
        <v>306</v>
      </c>
      <c r="C20" s="25">
        <v>11</v>
      </c>
      <c r="D20" s="24" t="s">
        <v>113</v>
      </c>
      <c r="E20" s="23" t="s">
        <v>305</v>
      </c>
      <c r="F20" s="45">
        <v>3</v>
      </c>
      <c r="G20" s="59">
        <v>7</v>
      </c>
    </row>
    <row r="21" spans="1:7" x14ac:dyDescent="0.3">
      <c r="A21" s="26" t="s">
        <v>257</v>
      </c>
      <c r="B21" s="23" t="s">
        <v>259</v>
      </c>
      <c r="C21" s="25">
        <v>7</v>
      </c>
      <c r="D21" s="24" t="s">
        <v>258</v>
      </c>
      <c r="E21" s="23" t="s">
        <v>369</v>
      </c>
      <c r="F21" s="5">
        <v>4</v>
      </c>
    </row>
    <row r="22" spans="1:7" x14ac:dyDescent="0.3">
      <c r="A22" s="26" t="s">
        <v>247</v>
      </c>
      <c r="B22" s="23" t="s">
        <v>249</v>
      </c>
      <c r="C22" s="25">
        <v>4</v>
      </c>
      <c r="D22" s="24" t="s">
        <v>248</v>
      </c>
      <c r="E22" s="23" t="s">
        <v>370</v>
      </c>
      <c r="F22" s="5">
        <v>4</v>
      </c>
    </row>
    <row r="23" spans="1:7" x14ac:dyDescent="0.3">
      <c r="A23" s="26" t="s">
        <v>195</v>
      </c>
      <c r="B23" s="23" t="s">
        <v>194</v>
      </c>
      <c r="C23" s="25">
        <v>9</v>
      </c>
      <c r="D23" s="24" t="s">
        <v>74</v>
      </c>
      <c r="E23" s="39" t="s">
        <v>375</v>
      </c>
      <c r="F23" s="45">
        <v>4</v>
      </c>
    </row>
    <row r="24" spans="1:7" x14ac:dyDescent="0.3">
      <c r="A24" s="13" t="s">
        <v>191</v>
      </c>
      <c r="B24" s="13" t="s">
        <v>190</v>
      </c>
      <c r="C24" s="15">
        <v>4</v>
      </c>
      <c r="D24" s="14" t="s">
        <v>147</v>
      </c>
      <c r="E24" s="13" t="s">
        <v>189</v>
      </c>
      <c r="F24" s="5">
        <v>4</v>
      </c>
    </row>
    <row r="25" spans="1:7" x14ac:dyDescent="0.3">
      <c r="A25" s="13" t="s">
        <v>181</v>
      </c>
      <c r="B25" s="13" t="s">
        <v>180</v>
      </c>
      <c r="C25" s="15">
        <v>2</v>
      </c>
      <c r="D25" s="14" t="s">
        <v>145</v>
      </c>
      <c r="E25" s="13" t="s">
        <v>179</v>
      </c>
      <c r="F25" s="45">
        <v>4</v>
      </c>
      <c r="G25" s="59">
        <v>5</v>
      </c>
    </row>
    <row r="26" spans="1:7" x14ac:dyDescent="0.3">
      <c r="A26" s="26" t="s">
        <v>128</v>
      </c>
      <c r="B26" s="23" t="s">
        <v>131</v>
      </c>
      <c r="C26" s="25">
        <v>2</v>
      </c>
      <c r="D26" s="24" t="s">
        <v>130</v>
      </c>
      <c r="E26" s="23" t="s">
        <v>129</v>
      </c>
      <c r="F26" s="45">
        <v>5</v>
      </c>
      <c r="G26" s="59">
        <v>1</v>
      </c>
    </row>
  </sheetData>
  <sortState ref="A2:F27">
    <sortCondition ref="F1:F2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7" sqref="A7"/>
    </sheetView>
  </sheetViews>
  <sheetFormatPr defaultColWidth="10.875" defaultRowHeight="19.5" x14ac:dyDescent="0.3"/>
  <cols>
    <col min="1" max="1" width="21" style="1" customWidth="1"/>
    <col min="2" max="2" width="16.375" style="1" bestFit="1" customWidth="1"/>
    <col min="3" max="3" width="3.875" style="1" bestFit="1" customWidth="1"/>
    <col min="4" max="4" width="10.875" style="1"/>
    <col min="5" max="5" width="26.375" style="1" bestFit="1" customWidth="1"/>
    <col min="6" max="6" width="9" style="1" bestFit="1" customWidth="1"/>
    <col min="7" max="7" width="5" style="1" bestFit="1" customWidth="1"/>
    <col min="8" max="8" width="8.875" style="60" bestFit="1" customWidth="1"/>
    <col min="9" max="9" width="6" style="1" customWidth="1"/>
    <col min="10" max="10" width="20.5" style="1" bestFit="1" customWidth="1"/>
    <col min="11" max="11" width="17.5" style="1" bestFit="1" customWidth="1"/>
    <col min="12" max="12" width="3.875" style="1" bestFit="1" customWidth="1"/>
    <col min="13" max="13" width="8.125" style="1" bestFit="1" customWidth="1"/>
    <col min="14" max="14" width="26.375" style="1" bestFit="1" customWidth="1"/>
    <col min="15" max="15" width="9" style="1" bestFit="1" customWidth="1"/>
    <col min="16" max="16" width="5" style="1" bestFit="1" customWidth="1"/>
    <col min="17" max="17" width="8.875" style="60" bestFit="1" customWidth="1"/>
    <col min="18" max="16384" width="10.875" style="1"/>
  </cols>
  <sheetData>
    <row r="1" spans="1:17" x14ac:dyDescent="0.3">
      <c r="A1" s="57" t="s">
        <v>385</v>
      </c>
      <c r="F1" s="59" t="s">
        <v>327</v>
      </c>
      <c r="G1" s="59" t="s">
        <v>377</v>
      </c>
      <c r="H1" s="59" t="s">
        <v>387</v>
      </c>
      <c r="J1" s="58" t="s">
        <v>62</v>
      </c>
      <c r="O1" s="59" t="s">
        <v>327</v>
      </c>
      <c r="P1" s="59" t="s">
        <v>377</v>
      </c>
      <c r="Q1" s="59" t="s">
        <v>387</v>
      </c>
    </row>
    <row r="2" spans="1:17" x14ac:dyDescent="0.3">
      <c r="A2" s="26" t="s">
        <v>247</v>
      </c>
      <c r="B2" s="23" t="s">
        <v>246</v>
      </c>
      <c r="C2" s="25">
        <v>4</v>
      </c>
      <c r="D2" s="24" t="s">
        <v>245</v>
      </c>
      <c r="E2" s="23" t="s">
        <v>371</v>
      </c>
      <c r="F2" s="10" t="s">
        <v>208</v>
      </c>
      <c r="G2" s="5">
        <v>1</v>
      </c>
      <c r="H2" s="5"/>
      <c r="J2" s="26" t="s">
        <v>295</v>
      </c>
      <c r="K2" s="23" t="s">
        <v>294</v>
      </c>
      <c r="L2" s="25">
        <v>4</v>
      </c>
      <c r="M2" s="24" t="s">
        <v>196</v>
      </c>
      <c r="N2" s="23" t="s">
        <v>293</v>
      </c>
      <c r="O2" s="10" t="s">
        <v>71</v>
      </c>
      <c r="P2" s="5">
        <v>1</v>
      </c>
    </row>
    <row r="3" spans="1:17" x14ac:dyDescent="0.3">
      <c r="A3" s="76" t="s">
        <v>215</v>
      </c>
      <c r="B3" s="77" t="s">
        <v>214</v>
      </c>
      <c r="C3" s="78">
        <v>3</v>
      </c>
      <c r="D3" s="79" t="s">
        <v>93</v>
      </c>
      <c r="E3" s="77" t="s">
        <v>213</v>
      </c>
      <c r="F3" s="80" t="s">
        <v>208</v>
      </c>
      <c r="G3" s="19">
        <v>1</v>
      </c>
      <c r="H3" s="59" t="s">
        <v>408</v>
      </c>
      <c r="J3" s="13" t="s">
        <v>347</v>
      </c>
      <c r="K3" s="13" t="s">
        <v>178</v>
      </c>
      <c r="L3" s="15">
        <v>2</v>
      </c>
      <c r="M3" s="14" t="s">
        <v>142</v>
      </c>
      <c r="N3" s="13" t="s">
        <v>177</v>
      </c>
      <c r="O3" s="10" t="s">
        <v>71</v>
      </c>
      <c r="P3" s="5">
        <v>1</v>
      </c>
    </row>
    <row r="4" spans="1:17" x14ac:dyDescent="0.3">
      <c r="A4" s="13" t="s">
        <v>188</v>
      </c>
      <c r="B4" s="13" t="s">
        <v>187</v>
      </c>
      <c r="C4" s="15">
        <v>8</v>
      </c>
      <c r="D4" s="14" t="s">
        <v>145</v>
      </c>
      <c r="E4" s="13" t="s">
        <v>186</v>
      </c>
      <c r="F4" s="10" t="s">
        <v>208</v>
      </c>
      <c r="G4" s="45">
        <v>1</v>
      </c>
      <c r="J4" s="26" t="s">
        <v>252</v>
      </c>
      <c r="K4" s="23" t="s">
        <v>255</v>
      </c>
      <c r="L4" s="25">
        <v>10</v>
      </c>
      <c r="M4" s="24" t="s">
        <v>254</v>
      </c>
      <c r="N4" s="23" t="s">
        <v>253</v>
      </c>
      <c r="O4" s="10" t="s">
        <v>63</v>
      </c>
      <c r="P4" s="45">
        <v>1</v>
      </c>
      <c r="Q4" s="59">
        <v>3</v>
      </c>
    </row>
    <row r="5" spans="1:17" x14ac:dyDescent="0.3">
      <c r="A5" s="13" t="s">
        <v>363</v>
      </c>
      <c r="B5" s="13" t="s">
        <v>146</v>
      </c>
      <c r="C5" s="15">
        <v>4</v>
      </c>
      <c r="D5" s="14" t="s">
        <v>145</v>
      </c>
      <c r="E5" s="13" t="s">
        <v>144</v>
      </c>
      <c r="F5" s="10" t="s">
        <v>208</v>
      </c>
      <c r="G5" s="45">
        <v>1</v>
      </c>
      <c r="H5" s="59">
        <v>3</v>
      </c>
      <c r="J5" s="26" t="s">
        <v>312</v>
      </c>
      <c r="K5" s="23" t="s">
        <v>311</v>
      </c>
      <c r="L5" s="25">
        <v>6</v>
      </c>
      <c r="M5" s="24" t="s">
        <v>210</v>
      </c>
      <c r="N5" s="23" t="s">
        <v>310</v>
      </c>
      <c r="O5" s="10" t="s">
        <v>71</v>
      </c>
      <c r="P5" s="5">
        <v>2</v>
      </c>
    </row>
    <row r="6" spans="1:17" x14ac:dyDescent="0.3">
      <c r="A6" s="58" t="s">
        <v>409</v>
      </c>
      <c r="J6" s="26" t="s">
        <v>282</v>
      </c>
      <c r="K6" s="23" t="s">
        <v>281</v>
      </c>
      <c r="L6" s="25">
        <v>2</v>
      </c>
      <c r="M6" s="24" t="s">
        <v>134</v>
      </c>
      <c r="N6" s="23" t="s">
        <v>384</v>
      </c>
      <c r="O6" s="10" t="s">
        <v>71</v>
      </c>
      <c r="P6" s="5">
        <v>2</v>
      </c>
    </row>
    <row r="7" spans="1:17" x14ac:dyDescent="0.3">
      <c r="J7" s="26" t="s">
        <v>119</v>
      </c>
      <c r="K7" s="23" t="s">
        <v>124</v>
      </c>
      <c r="L7" s="25">
        <v>5</v>
      </c>
      <c r="M7" s="24" t="s">
        <v>123</v>
      </c>
      <c r="N7" s="23" t="s">
        <v>122</v>
      </c>
      <c r="O7" s="10" t="s">
        <v>71</v>
      </c>
      <c r="P7" s="5">
        <v>2</v>
      </c>
    </row>
    <row r="8" spans="1:17" x14ac:dyDescent="0.3">
      <c r="J8" s="26" t="s">
        <v>301</v>
      </c>
      <c r="K8" s="23" t="s">
        <v>303</v>
      </c>
      <c r="L8" s="25">
        <v>5</v>
      </c>
      <c r="M8" s="24" t="s">
        <v>245</v>
      </c>
      <c r="N8" s="23" t="s">
        <v>302</v>
      </c>
      <c r="O8" s="10" t="s">
        <v>54</v>
      </c>
      <c r="P8" s="5">
        <v>2</v>
      </c>
    </row>
    <row r="9" spans="1:17" x14ac:dyDescent="0.3">
      <c r="A9" s="57" t="s">
        <v>386</v>
      </c>
      <c r="J9" s="26" t="s">
        <v>274</v>
      </c>
      <c r="K9" s="23" t="s">
        <v>273</v>
      </c>
      <c r="L9" s="25">
        <v>2</v>
      </c>
      <c r="M9" s="24" t="s">
        <v>200</v>
      </c>
      <c r="N9" s="23" t="s">
        <v>272</v>
      </c>
      <c r="O9" s="10" t="s">
        <v>63</v>
      </c>
      <c r="P9" s="45">
        <v>2</v>
      </c>
      <c r="Q9" s="59">
        <v>5</v>
      </c>
    </row>
    <row r="10" spans="1:17" x14ac:dyDescent="0.3">
      <c r="A10" s="26" t="s">
        <v>323</v>
      </c>
      <c r="B10" s="23" t="s">
        <v>322</v>
      </c>
      <c r="C10" s="25">
        <v>4</v>
      </c>
      <c r="D10" s="24" t="s">
        <v>321</v>
      </c>
      <c r="E10" s="23" t="s">
        <v>320</v>
      </c>
      <c r="F10" s="10" t="s">
        <v>238</v>
      </c>
      <c r="G10" s="5">
        <v>1</v>
      </c>
      <c r="J10" s="26" t="s">
        <v>257</v>
      </c>
      <c r="K10" s="23" t="s">
        <v>256</v>
      </c>
      <c r="L10" s="25">
        <v>7</v>
      </c>
      <c r="M10" s="24" t="s">
        <v>117</v>
      </c>
      <c r="N10" s="23" t="s">
        <v>368</v>
      </c>
      <c r="O10" s="10" t="s">
        <v>71</v>
      </c>
      <c r="P10" s="5">
        <v>3</v>
      </c>
    </row>
    <row r="11" spans="1:17" x14ac:dyDescent="0.3">
      <c r="A11" s="26" t="s">
        <v>298</v>
      </c>
      <c r="B11" s="23" t="s">
        <v>297</v>
      </c>
      <c r="C11" s="25">
        <v>2</v>
      </c>
      <c r="D11" s="24" t="s">
        <v>117</v>
      </c>
      <c r="E11" s="23" t="s">
        <v>296</v>
      </c>
      <c r="F11" s="10" t="s">
        <v>238</v>
      </c>
      <c r="G11" s="5">
        <v>1</v>
      </c>
      <c r="J11" s="26" t="s">
        <v>139</v>
      </c>
      <c r="K11" s="23" t="s">
        <v>141</v>
      </c>
      <c r="L11" s="25">
        <v>5</v>
      </c>
      <c r="M11" s="24" t="s">
        <v>98</v>
      </c>
      <c r="N11" s="23" t="s">
        <v>140</v>
      </c>
      <c r="O11" s="10" t="s">
        <v>71</v>
      </c>
      <c r="P11" s="5">
        <v>3</v>
      </c>
    </row>
    <row r="12" spans="1:17" x14ac:dyDescent="0.3">
      <c r="A12" s="26" t="s">
        <v>295</v>
      </c>
      <c r="B12" s="23" t="s">
        <v>294</v>
      </c>
      <c r="C12" s="25">
        <v>4</v>
      </c>
      <c r="D12" s="24" t="s">
        <v>196</v>
      </c>
      <c r="E12" s="23" t="s">
        <v>293</v>
      </c>
      <c r="F12" s="10" t="s">
        <v>238</v>
      </c>
      <c r="G12" s="5">
        <v>1</v>
      </c>
      <c r="J12" s="26" t="s">
        <v>80</v>
      </c>
      <c r="K12" s="23" t="s">
        <v>83</v>
      </c>
      <c r="L12" s="25">
        <v>9</v>
      </c>
      <c r="M12" s="24" t="s">
        <v>82</v>
      </c>
      <c r="N12" s="23" t="s">
        <v>81</v>
      </c>
      <c r="O12" s="10" t="s">
        <v>71</v>
      </c>
      <c r="P12" s="45">
        <v>3</v>
      </c>
      <c r="Q12" s="59">
        <v>3</v>
      </c>
    </row>
    <row r="13" spans="1:17" x14ac:dyDescent="0.3">
      <c r="A13" s="26" t="s">
        <v>277</v>
      </c>
      <c r="B13" s="23" t="s">
        <v>276</v>
      </c>
      <c r="C13" s="25">
        <v>4</v>
      </c>
      <c r="D13" s="24" t="s">
        <v>231</v>
      </c>
      <c r="E13" s="23" t="s">
        <v>275</v>
      </c>
      <c r="F13" s="22" t="s">
        <v>238</v>
      </c>
      <c r="G13" s="5">
        <v>1</v>
      </c>
      <c r="J13" s="13" t="s">
        <v>364</v>
      </c>
      <c r="K13" s="13" t="s">
        <v>143</v>
      </c>
      <c r="L13" s="15">
        <v>6</v>
      </c>
      <c r="M13" s="14" t="s">
        <v>142</v>
      </c>
      <c r="N13" s="13" t="s">
        <v>367</v>
      </c>
      <c r="O13" s="10" t="s">
        <v>71</v>
      </c>
      <c r="P13" s="45">
        <v>4</v>
      </c>
      <c r="Q13" s="59">
        <v>1</v>
      </c>
    </row>
    <row r="14" spans="1:17" x14ac:dyDescent="0.3">
      <c r="A14" s="26" t="s">
        <v>240</v>
      </c>
      <c r="B14" s="23" t="s">
        <v>239</v>
      </c>
      <c r="C14" s="25">
        <v>3</v>
      </c>
      <c r="D14" s="24" t="s">
        <v>233</v>
      </c>
      <c r="E14" s="23" t="s">
        <v>372</v>
      </c>
      <c r="F14" s="22" t="s">
        <v>238</v>
      </c>
      <c r="G14" s="5">
        <v>1</v>
      </c>
      <c r="K14" s="23"/>
      <c r="L14" s="25"/>
      <c r="M14" s="24"/>
      <c r="N14" s="23"/>
      <c r="O14" s="12"/>
      <c r="P14" s="5"/>
    </row>
    <row r="15" spans="1:17" x14ac:dyDescent="0.3">
      <c r="A15" s="13" t="s">
        <v>347</v>
      </c>
      <c r="B15" s="13" t="s">
        <v>178</v>
      </c>
      <c r="C15" s="15">
        <v>2</v>
      </c>
      <c r="D15" s="14" t="s">
        <v>142</v>
      </c>
      <c r="E15" s="13" t="s">
        <v>177</v>
      </c>
      <c r="F15" s="10" t="s">
        <v>238</v>
      </c>
      <c r="G15" s="5">
        <v>1</v>
      </c>
      <c r="K15" s="23"/>
      <c r="L15" s="25"/>
      <c r="M15" s="24"/>
      <c r="N15" s="23"/>
      <c r="O15" s="12"/>
      <c r="P15" s="5"/>
    </row>
    <row r="16" spans="1:17" ht="22.5" x14ac:dyDescent="0.3">
      <c r="A16" s="26" t="s">
        <v>111</v>
      </c>
      <c r="B16" s="23" t="s">
        <v>114</v>
      </c>
      <c r="C16" s="25">
        <v>5</v>
      </c>
      <c r="D16" s="24" t="s">
        <v>113</v>
      </c>
      <c r="E16" s="23" t="s">
        <v>112</v>
      </c>
      <c r="F16" s="10" t="s">
        <v>238</v>
      </c>
      <c r="G16" s="45">
        <v>1</v>
      </c>
      <c r="H16" s="59">
        <v>7</v>
      </c>
      <c r="J16" s="89" t="s">
        <v>345</v>
      </c>
    </row>
    <row r="17" spans="1:17" x14ac:dyDescent="0.3">
      <c r="A17" s="26" t="s">
        <v>312</v>
      </c>
      <c r="B17" s="23" t="s">
        <v>311</v>
      </c>
      <c r="C17" s="25">
        <v>6</v>
      </c>
      <c r="D17" s="24" t="s">
        <v>210</v>
      </c>
      <c r="E17" s="23" t="s">
        <v>310</v>
      </c>
      <c r="F17" s="10" t="s">
        <v>238</v>
      </c>
      <c r="G17" s="5">
        <v>2</v>
      </c>
    </row>
    <row r="18" spans="1:17" x14ac:dyDescent="0.3">
      <c r="A18" s="26" t="s">
        <v>286</v>
      </c>
      <c r="B18" s="23" t="s">
        <v>285</v>
      </c>
      <c r="C18" s="25">
        <v>6</v>
      </c>
      <c r="D18" s="24" t="s">
        <v>113</v>
      </c>
      <c r="E18" s="23" t="s">
        <v>284</v>
      </c>
      <c r="F18" s="10" t="s">
        <v>238</v>
      </c>
      <c r="G18" s="5">
        <v>2</v>
      </c>
    </row>
    <row r="19" spans="1:17" x14ac:dyDescent="0.3">
      <c r="A19" s="26" t="s">
        <v>278</v>
      </c>
      <c r="B19" s="23" t="s">
        <v>280</v>
      </c>
      <c r="C19" s="25">
        <v>14</v>
      </c>
      <c r="D19" s="24" t="s">
        <v>222</v>
      </c>
      <c r="E19" s="23" t="s">
        <v>279</v>
      </c>
      <c r="F19" s="22" t="s">
        <v>238</v>
      </c>
      <c r="G19" s="5">
        <v>2</v>
      </c>
    </row>
    <row r="20" spans="1:17" x14ac:dyDescent="0.3">
      <c r="A20" s="26" t="s">
        <v>99</v>
      </c>
      <c r="B20" s="23" t="s">
        <v>102</v>
      </c>
      <c r="C20" s="25">
        <v>7</v>
      </c>
      <c r="D20" s="24" t="s">
        <v>101</v>
      </c>
      <c r="E20" s="23" t="s">
        <v>100</v>
      </c>
      <c r="F20" s="10" t="s">
        <v>238</v>
      </c>
      <c r="G20" s="45">
        <v>2</v>
      </c>
      <c r="H20" s="59">
        <v>4</v>
      </c>
    </row>
    <row r="21" spans="1:17" x14ac:dyDescent="0.3">
      <c r="A21" s="26" t="s">
        <v>282</v>
      </c>
      <c r="B21" s="23" t="s">
        <v>281</v>
      </c>
      <c r="C21" s="25">
        <v>2</v>
      </c>
      <c r="D21" s="24" t="s">
        <v>134</v>
      </c>
      <c r="E21" s="23" t="s">
        <v>384</v>
      </c>
      <c r="F21" s="10" t="s">
        <v>238</v>
      </c>
      <c r="G21" s="5">
        <v>3</v>
      </c>
    </row>
    <row r="22" spans="1:17" x14ac:dyDescent="0.3">
      <c r="A22" s="26" t="s">
        <v>257</v>
      </c>
      <c r="B22" s="23" t="s">
        <v>256</v>
      </c>
      <c r="C22" s="25">
        <v>7</v>
      </c>
      <c r="D22" s="24" t="s">
        <v>117</v>
      </c>
      <c r="E22" s="23" t="s">
        <v>368</v>
      </c>
      <c r="F22" s="22" t="s">
        <v>238</v>
      </c>
      <c r="G22" s="5">
        <v>3</v>
      </c>
    </row>
    <row r="23" spans="1:17" x14ac:dyDescent="0.3">
      <c r="A23" s="26" t="s">
        <v>139</v>
      </c>
      <c r="B23" s="23" t="s">
        <v>141</v>
      </c>
      <c r="C23" s="25">
        <v>5</v>
      </c>
      <c r="D23" s="24" t="s">
        <v>98</v>
      </c>
      <c r="E23" s="23" t="s">
        <v>140</v>
      </c>
      <c r="F23" s="10" t="s">
        <v>238</v>
      </c>
      <c r="G23" s="5">
        <v>3</v>
      </c>
    </row>
    <row r="24" spans="1:17" x14ac:dyDescent="0.3">
      <c r="A24" s="26" t="s">
        <v>80</v>
      </c>
      <c r="B24" s="23" t="s">
        <v>83</v>
      </c>
      <c r="C24" s="25">
        <v>9</v>
      </c>
      <c r="D24" s="24" t="s">
        <v>82</v>
      </c>
      <c r="E24" s="23" t="s">
        <v>81</v>
      </c>
      <c r="F24" s="10" t="s">
        <v>238</v>
      </c>
      <c r="G24" s="5">
        <v>3</v>
      </c>
    </row>
    <row r="25" spans="1:17" x14ac:dyDescent="0.3">
      <c r="A25" s="26" t="s">
        <v>64</v>
      </c>
      <c r="B25" s="23" t="s">
        <v>67</v>
      </c>
      <c r="C25" s="25">
        <v>11</v>
      </c>
      <c r="D25" s="24" t="s">
        <v>66</v>
      </c>
      <c r="E25" s="23" t="s">
        <v>65</v>
      </c>
      <c r="F25" s="10" t="s">
        <v>238</v>
      </c>
      <c r="G25" s="45">
        <v>3</v>
      </c>
      <c r="H25" s="59">
        <v>5</v>
      </c>
    </row>
    <row r="26" spans="1:17" x14ac:dyDescent="0.3">
      <c r="A26" s="13" t="s">
        <v>364</v>
      </c>
      <c r="B26" s="13" t="s">
        <v>143</v>
      </c>
      <c r="C26" s="15">
        <v>6</v>
      </c>
      <c r="D26" s="14" t="s">
        <v>142</v>
      </c>
      <c r="E26" s="13" t="s">
        <v>367</v>
      </c>
      <c r="F26" s="10" t="s">
        <v>238</v>
      </c>
      <c r="G26" s="45">
        <v>4</v>
      </c>
      <c r="H26" s="59">
        <v>1</v>
      </c>
    </row>
    <row r="27" spans="1:17" x14ac:dyDescent="0.3">
      <c r="A27" s="13" t="s">
        <v>361</v>
      </c>
      <c r="B27" s="13" t="s">
        <v>153</v>
      </c>
      <c r="C27" s="15">
        <v>3</v>
      </c>
      <c r="D27" s="14" t="s">
        <v>142</v>
      </c>
      <c r="E27" s="13" t="s">
        <v>152</v>
      </c>
      <c r="F27" s="10" t="s">
        <v>238</v>
      </c>
      <c r="G27" s="45">
        <v>5</v>
      </c>
      <c r="H27" s="59">
        <v>1</v>
      </c>
    </row>
    <row r="28" spans="1:17" x14ac:dyDescent="0.3">
      <c r="O28" s="60"/>
      <c r="Q28" s="1"/>
    </row>
  </sheetData>
  <sortState ref="H2:O15">
    <sortCondition ref="N2:N1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 ALL REGIONS</vt:lpstr>
      <vt:lpstr>SORT BY REGION</vt:lpstr>
      <vt:lpstr>ALL FL</vt:lpstr>
      <vt:lpstr>COUNTS A, B</vt:lpstr>
      <vt:lpstr>COUNTS C, D</vt:lpstr>
      <vt:lpstr>COUNTS E, F, BY-PASS</vt:lpstr>
    </vt:vector>
  </TitlesOfParts>
  <Company>The Pennsylvania State University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Evans</dc:creator>
  <cp:lastModifiedBy>Sirmons_Donna</cp:lastModifiedBy>
  <dcterms:created xsi:type="dcterms:W3CDTF">2013-09-18T00:33:10Z</dcterms:created>
  <dcterms:modified xsi:type="dcterms:W3CDTF">2013-10-30T18:21:41Z</dcterms:modified>
</cp:coreProperties>
</file>